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6255" firstSheet="1" activeTab="10"/>
  </bookViews>
  <sheets>
    <sheet name="tab1 (5)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</sheets>
  <definedNames/>
  <calcPr fullCalcOnLoad="1"/>
</workbook>
</file>

<file path=xl/sharedStrings.xml><?xml version="1.0" encoding="utf-8"?>
<sst xmlns="http://schemas.openxmlformats.org/spreadsheetml/2006/main" count="546" uniqueCount="154">
  <si>
    <t>الهيكلة العمرية</t>
  </si>
  <si>
    <r>
      <rPr>
        <b/>
        <sz val="12"/>
        <color indexed="30"/>
        <rFont val="Simplified Arabic"/>
        <family val="1"/>
      </rPr>
      <t xml:space="preserve">العدد </t>
    </r>
    <r>
      <rPr>
        <b/>
        <sz val="13"/>
        <color indexed="8"/>
        <rFont val="Calibri"/>
        <family val="2"/>
      </rPr>
      <t xml:space="preserve"> </t>
    </r>
    <r>
      <rPr>
        <b/>
        <sz val="11"/>
        <color indexed="30"/>
        <rFont val="Times New Roman"/>
        <family val="1"/>
      </rPr>
      <t>Nombre</t>
    </r>
  </si>
  <si>
    <r>
      <rPr>
        <b/>
        <sz val="12"/>
        <color indexed="30"/>
        <rFont val="Simplified Arabic"/>
        <family val="1"/>
      </rPr>
      <t>النسبة</t>
    </r>
    <r>
      <rPr>
        <b/>
        <sz val="12"/>
        <color indexed="30"/>
        <rFont val="Times New Roman"/>
        <family val="1"/>
      </rPr>
      <t xml:space="preserve">   (%) </t>
    </r>
    <r>
      <rPr>
        <b/>
        <sz val="11"/>
        <color indexed="30"/>
        <rFont val="Times New Roman"/>
        <family val="1"/>
      </rPr>
      <t>Pourcentage</t>
    </r>
  </si>
  <si>
    <t>Structure d'âge</t>
  </si>
  <si>
    <r>
      <rPr>
        <b/>
        <sz val="12"/>
        <color indexed="30"/>
        <rFont val="Simplified Arabic"/>
        <family val="1"/>
      </rPr>
      <t xml:space="preserve">ذكور </t>
    </r>
    <r>
      <rPr>
        <b/>
        <sz val="11"/>
        <color indexed="30"/>
        <rFont val="Times New Roman"/>
        <family val="1"/>
      </rPr>
      <t>Hommes</t>
    </r>
  </si>
  <si>
    <r>
      <rPr>
        <b/>
        <sz val="12"/>
        <color indexed="30"/>
        <rFont val="Simplified Arabic"/>
        <family val="1"/>
      </rPr>
      <t>إناث</t>
    </r>
    <r>
      <rPr>
        <b/>
        <sz val="12"/>
        <color indexed="30"/>
        <rFont val="Calibri"/>
        <family val="2"/>
      </rPr>
      <t xml:space="preserve"> </t>
    </r>
    <r>
      <rPr>
        <b/>
        <sz val="11"/>
        <color indexed="30"/>
        <rFont val="Times New Roman"/>
        <family val="1"/>
      </rPr>
      <t>Femmes</t>
    </r>
  </si>
  <si>
    <r>
      <t xml:space="preserve">المجموع </t>
    </r>
    <r>
      <rPr>
        <b/>
        <sz val="11"/>
        <color indexed="30"/>
        <rFont val="Times New Roman"/>
        <family val="1"/>
      </rPr>
      <t>Total</t>
    </r>
  </si>
  <si>
    <t>أقل من 25 سنة</t>
  </si>
  <si>
    <t>[25 - 29]</t>
  </si>
  <si>
    <t>[30 - 34]</t>
  </si>
  <si>
    <t>[35 - 39]</t>
  </si>
  <si>
    <t>[40 - 44]</t>
  </si>
  <si>
    <t>[45 - 49]</t>
  </si>
  <si>
    <t>[50 - 54]</t>
  </si>
  <si>
    <t>[55 - 59]</t>
  </si>
  <si>
    <t>60 سنة فما فوق</t>
  </si>
  <si>
    <t>60 et plus</t>
  </si>
  <si>
    <t xml:space="preserve">غير مصرّح به </t>
  </si>
  <si>
    <t>Non déclaré</t>
  </si>
  <si>
    <t>المجموع</t>
  </si>
  <si>
    <t>Total</t>
  </si>
  <si>
    <t>الحالة العائلية</t>
  </si>
  <si>
    <t>Situation familiale</t>
  </si>
  <si>
    <t>أعزب</t>
  </si>
  <si>
    <t>Célibataire</t>
  </si>
  <si>
    <t>متزوّج</t>
  </si>
  <si>
    <t>Marié</t>
  </si>
  <si>
    <t>أرمل</t>
  </si>
  <si>
    <t>Veuf</t>
  </si>
  <si>
    <t>مطلّق</t>
  </si>
  <si>
    <t>Divorcé</t>
  </si>
  <si>
    <t>غير مصرّح به</t>
  </si>
  <si>
    <t>الصنف</t>
  </si>
  <si>
    <t>Catégorie</t>
  </si>
  <si>
    <t>الصّنف الفرعي أ1</t>
  </si>
  <si>
    <t>Catégorie A1</t>
  </si>
  <si>
    <t>الصّنف الفرعي أ2</t>
  </si>
  <si>
    <t>Catégorie A2</t>
  </si>
  <si>
    <t>Catégorie A3</t>
  </si>
  <si>
    <t>الصّنف ب</t>
  </si>
  <si>
    <t>Catégorie B</t>
  </si>
  <si>
    <t>الصّنف ج</t>
  </si>
  <si>
    <t>Catégorie C</t>
  </si>
  <si>
    <t>الصّنف د</t>
  </si>
  <si>
    <t>Catégorie D</t>
  </si>
  <si>
    <t>مجموع الموظفين</t>
  </si>
  <si>
    <t>Total des fonctionnaires</t>
  </si>
  <si>
    <t>الوحدة الثالثة</t>
  </si>
  <si>
    <t>Ouvrunité 1</t>
  </si>
  <si>
    <t>الوحدة الثانية</t>
  </si>
  <si>
    <t>Ouvrunité 2</t>
  </si>
  <si>
    <t>الوحدة الأولى</t>
  </si>
  <si>
    <t>Ouvrunité 3</t>
  </si>
  <si>
    <t>مجموع العملة</t>
  </si>
  <si>
    <t>Total des ouvriers</t>
  </si>
  <si>
    <t>حالة أخرى</t>
  </si>
  <si>
    <t>Autres</t>
  </si>
  <si>
    <t xml:space="preserve">مجموع الجنسين </t>
  </si>
  <si>
    <t>Total des  deux sexes</t>
  </si>
  <si>
    <t xml:space="preserve">الوزارة أو الهيكل </t>
  </si>
  <si>
    <t>صنف أ1 catégorie A1</t>
  </si>
  <si>
    <t>صنف أ2 catégorie A2</t>
  </si>
  <si>
    <t>صنف أ3 catégorie A3</t>
  </si>
  <si>
    <t>صنف ب catégorie B</t>
  </si>
  <si>
    <t>صنف ج catégorie C</t>
  </si>
  <si>
    <t>صنف د catégorie D</t>
  </si>
  <si>
    <t>مجموع الموظفين   Total des fonctionnaires</t>
  </si>
  <si>
    <t>مجموع العملة Total des ouvriers</t>
  </si>
  <si>
    <t>حالة أخرى Autres</t>
  </si>
  <si>
    <t>المجموع العامّ Total</t>
  </si>
  <si>
    <t>Ministère ou établissement</t>
  </si>
  <si>
    <t>رئاسة الحكومة</t>
  </si>
  <si>
    <t>Présidence du gouvernement</t>
  </si>
  <si>
    <t>وزارة العدل</t>
  </si>
  <si>
    <t>Ministère de la justice</t>
  </si>
  <si>
    <t>وزارة المالية</t>
  </si>
  <si>
    <t>Ministère des finances</t>
  </si>
  <si>
    <t>وزارة الفلاحة و الموارد المائية و الصّيد البحري</t>
  </si>
  <si>
    <t>Ministère de l'agriclture, des ressources hydroliques et de la pêche</t>
  </si>
  <si>
    <t>وزارة التجهيز و الإسكان و التهيئة الترابية</t>
  </si>
  <si>
    <t>Ministère de l'équipement, l'habitat et l'aménagement du territoire</t>
  </si>
  <si>
    <t>وزارة الشباب و الرياضة</t>
  </si>
  <si>
    <t>Ministère de la jeunesse et des sports</t>
  </si>
  <si>
    <t xml:space="preserve">وزارة الصّحة العمومية </t>
  </si>
  <si>
    <t>Ministère de la santé publique</t>
  </si>
  <si>
    <t>وزارة التربية</t>
  </si>
  <si>
    <t>Ministère de l'éducation</t>
  </si>
  <si>
    <t>وزارة التعليم العالي و البحث العلمي</t>
  </si>
  <si>
    <t>Ministère de l'enseignement supérieur, de la recherche scientifique</t>
  </si>
  <si>
    <t>وزارة الشؤون الاجتماعية</t>
  </si>
  <si>
    <t>Ministère des affaires sociales</t>
  </si>
  <si>
    <t>وزارات أخرى</t>
  </si>
  <si>
    <t>Autres ministères</t>
  </si>
  <si>
    <t>هياكل إدارية أخرى</t>
  </si>
  <si>
    <t xml:space="preserve">Autres établissements </t>
  </si>
  <si>
    <t>ذكور</t>
  </si>
  <si>
    <t>Hommes</t>
  </si>
  <si>
    <t>إناث</t>
  </si>
  <si>
    <t>Femmes</t>
  </si>
  <si>
    <t>الوزارة أو الهيكل</t>
  </si>
  <si>
    <t>الصّنف</t>
  </si>
  <si>
    <t>أقلّ من 25 سنة</t>
  </si>
  <si>
    <t>الهيكل</t>
  </si>
  <si>
    <t>الصّنف الفرعي أ3</t>
  </si>
  <si>
    <t>جدول 5:توزيع  أعوان الوظيفة العمومية حسب الوزارة أو الهيكل و الصنف</t>
  </si>
  <si>
    <t>Tableau 5: La distribution des agents de la fonction publique selon le ministère ou l'établissement et la catégorie</t>
  </si>
  <si>
    <t>جدول 6:توزيع  أعوان الوظيفة العمومية حسب الوزارة أو الهيكل و الصنف</t>
  </si>
  <si>
    <t xml:space="preserve">Tableau 6: La distribution des agents de la fonction publique selon le ministère ou l'établissement et la catégorie </t>
  </si>
  <si>
    <t>جدول 7:توزيع  أعوان الوظيفة العمومية حسب الوزارة أو الهيكل و الصنف</t>
  </si>
  <si>
    <t>Tableau 7: La distribution des agents de la fonction publique selon le ministère ou l'établissement et la catégorie</t>
  </si>
  <si>
    <t>unité 1</t>
  </si>
  <si>
    <t>unité 2</t>
  </si>
  <si>
    <t>unité 3</t>
  </si>
  <si>
    <t>الوحدة1 unité1</t>
  </si>
  <si>
    <t>الوحدة2 unité2</t>
  </si>
  <si>
    <t>الوحدة3 unité3</t>
  </si>
  <si>
    <t>جدول 1:توزيع   أعوان الوظيفة العمومية حسب الوزارة أو الهيكل و الجنس سنة 2017</t>
  </si>
  <si>
    <t>Tableau 1 : La distribution des agents de la fonction publique selon le ministère ou l'établissement et le sexe en 2017</t>
  </si>
  <si>
    <t>جدول 2:توزيع  أعوان الوظيفة العمومية حسب الهيكلة العمرية و الجنس سنة 2017</t>
  </si>
  <si>
    <t>Tableau 2 : La distribution des agents de la fonction publique selon la structure d'âge et le sexe en 2017</t>
  </si>
  <si>
    <t>جدول 3:توزيع  أعوان الوظيفة العمومية حسب الحالة العائلية و الجنس سنة 2017</t>
  </si>
  <si>
    <t>Tableau 3 : La distribution des agents de la fonction publique selon la situation familiale et le sexe en 2017</t>
  </si>
  <si>
    <r>
      <t xml:space="preserve">جدول </t>
    </r>
    <r>
      <rPr>
        <b/>
        <sz val="11"/>
        <color indexed="30"/>
        <rFont val="Simplified Arabic"/>
        <family val="1"/>
      </rPr>
      <t>4</t>
    </r>
    <r>
      <rPr>
        <b/>
        <sz val="13"/>
        <color indexed="30"/>
        <rFont val="Simplified Arabic"/>
        <family val="1"/>
      </rPr>
      <t xml:space="preserve">:توزيع  أعوان الوظيفة العمومية حسب الصنف والجنس سنة </t>
    </r>
    <r>
      <rPr>
        <b/>
        <sz val="11"/>
        <color indexed="30"/>
        <rFont val="Simplified Arabic"/>
        <family val="1"/>
      </rPr>
      <t>2017</t>
    </r>
  </si>
  <si>
    <t>Tableau 4: La distribution des agents de la fonction publique selon la catégorie et le sexe en 2017</t>
  </si>
  <si>
    <t>moins  25 ans</t>
  </si>
  <si>
    <r>
      <t xml:space="preserve">جدول </t>
    </r>
    <r>
      <rPr>
        <b/>
        <sz val="11"/>
        <color indexed="30"/>
        <rFont val="Simplified Arabic"/>
        <family val="1"/>
      </rPr>
      <t>8</t>
    </r>
    <r>
      <rPr>
        <b/>
        <sz val="13"/>
        <color indexed="30"/>
        <rFont val="Simplified Arabic"/>
        <family val="1"/>
      </rPr>
      <t xml:space="preserve">: توزيع أعوان الوظيفة العمومية حسب الصنف والفئة العمرية سنة </t>
    </r>
    <r>
      <rPr>
        <b/>
        <sz val="11"/>
        <color indexed="30"/>
        <rFont val="Simplified Arabic"/>
        <family val="1"/>
      </rPr>
      <t>2017</t>
    </r>
  </si>
  <si>
    <t>Tableau 8: La distribution des agents de la fonction publique selon la catégorie et la structure d'âge en 2017</t>
  </si>
  <si>
    <r>
      <t xml:space="preserve">جدول </t>
    </r>
    <r>
      <rPr>
        <b/>
        <sz val="11"/>
        <color indexed="30"/>
        <rFont val="Simplified Arabic"/>
        <family val="1"/>
      </rPr>
      <t>9</t>
    </r>
    <r>
      <rPr>
        <b/>
        <sz val="13"/>
        <color indexed="30"/>
        <rFont val="Simplified Arabic"/>
        <family val="1"/>
      </rPr>
      <t xml:space="preserve">: التوزيع النسبي لأعوان الوظيفة العمومية حسب الصنف والفئة العمرية سنة </t>
    </r>
    <r>
      <rPr>
        <b/>
        <sz val="11"/>
        <color indexed="30"/>
        <rFont val="Simplified Arabic"/>
        <family val="1"/>
      </rPr>
      <t>2017 (%)</t>
    </r>
  </si>
  <si>
    <t>Tableau 9: La distribution des agents de la fonction publique selon la catégorie et la structure d'âge en 2017 (%)</t>
  </si>
  <si>
    <r>
      <t xml:space="preserve">جدول </t>
    </r>
    <r>
      <rPr>
        <b/>
        <sz val="11"/>
        <color indexed="30"/>
        <rFont val="Simplified Arabic"/>
        <family val="1"/>
      </rPr>
      <t>10</t>
    </r>
    <r>
      <rPr>
        <b/>
        <sz val="13"/>
        <color indexed="30"/>
        <rFont val="Simplified Arabic"/>
        <family val="1"/>
      </rPr>
      <t xml:space="preserve">: توزيع أعوان الوظيفة العمومية حسب الهيكل والفئة العمرية سنة </t>
    </r>
    <r>
      <rPr>
        <b/>
        <sz val="11"/>
        <color indexed="30"/>
        <rFont val="Simplified Arabic"/>
        <family val="1"/>
      </rPr>
      <t>2017</t>
    </r>
  </si>
  <si>
    <t>Tableau 10: La distribution des agents de la fonction publique selon le ministère ou l'établissement et la structure d'âge en 2017</t>
  </si>
  <si>
    <t>وزارة الدفاع</t>
  </si>
  <si>
    <t>وزارة الداخلية</t>
  </si>
  <si>
    <t>وزارة الفلاحة</t>
  </si>
  <si>
    <t>وزارة التجهيز</t>
  </si>
  <si>
    <t>وزارة شؤون الشباب والرياضة</t>
  </si>
  <si>
    <t>وزارة الصحة</t>
  </si>
  <si>
    <t>وزارة التعليم العالي</t>
  </si>
  <si>
    <t>هياكل أخرى</t>
  </si>
  <si>
    <t>Preidence du Gouvernement</t>
  </si>
  <si>
    <t>Ministere de la Defense Nationale</t>
  </si>
  <si>
    <t>Ministere de l'Interieur</t>
  </si>
  <si>
    <t>Ministere de la justice</t>
  </si>
  <si>
    <t>Ministere des finances</t>
  </si>
  <si>
    <t>Ministere de l'Agriculture</t>
  </si>
  <si>
    <t>Ministere de l'Equipement</t>
  </si>
  <si>
    <t>Ministere des Affaires de la Jeunesse et des Sports</t>
  </si>
  <si>
    <t>Ministere de la Sante</t>
  </si>
  <si>
    <t>Ministere de l'Education</t>
  </si>
  <si>
    <t>Ministere de l'Enseignement Sup.</t>
  </si>
  <si>
    <t>Ministere des Affaires Sociales</t>
  </si>
  <si>
    <t>Collectivité locales</t>
  </si>
  <si>
    <t>Autres eablissements</t>
  </si>
  <si>
    <t>الجماعات المحلية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</si>
</sst>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###0"/>
    <numFmt numFmtId="172" formatCode="0.0000000"/>
    <numFmt numFmtId="173" formatCode="0.00000000"/>
    <numFmt numFmtId="174" formatCode="0.000000000"/>
    <numFmt numFmtId="175" formatCode="0.0000000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0.0_ ;[Red]\-0.0\ "/>
    <numFmt numFmtId="184" formatCode="####.0%"/>
    <numFmt numFmtId="185" formatCode="###0.0%"/>
    <numFmt numFmtId="186" formatCode="###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30"/>
      <name val="Simplified Arabic"/>
      <family val="1"/>
    </font>
    <font>
      <b/>
      <sz val="13"/>
      <color indexed="8"/>
      <name val="Calibri"/>
      <family val="2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indexed="8"/>
      <name val="Times New Roman"/>
      <family val="1"/>
    </font>
    <font>
      <sz val="11"/>
      <color indexed="8"/>
      <name val="Simplified Arabic"/>
      <family val="1"/>
    </font>
    <font>
      <sz val="12"/>
      <color indexed="8"/>
      <name val="Simplified Arabic"/>
      <family val="1"/>
    </font>
    <font>
      <b/>
      <sz val="11"/>
      <color indexed="30"/>
      <name val="Simplified Arabic"/>
      <family val="1"/>
    </font>
    <font>
      <b/>
      <sz val="13"/>
      <color indexed="30"/>
      <name val="Simplified Arabic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Simplified Arabic"/>
      <family val="1"/>
    </font>
    <font>
      <sz val="10"/>
      <name val="Simplified Arabic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9.5"/>
      <name val="MS PGothic"/>
      <family val="2"/>
    </font>
    <font>
      <b/>
      <sz val="9.5"/>
      <name val="Times New Roman"/>
      <family val="1"/>
    </font>
    <font>
      <b/>
      <sz val="9"/>
      <color indexed="8"/>
      <name val="Arial Bold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2"/>
      <color indexed="30"/>
      <name val="Simplified Arabic"/>
      <family val="1"/>
    </font>
    <font>
      <sz val="11"/>
      <color indexed="30"/>
      <name val="Simplified Arabic"/>
      <family val="1"/>
    </font>
    <font>
      <sz val="11"/>
      <color indexed="30"/>
      <name val="Times New Roman"/>
      <family val="1"/>
    </font>
    <font>
      <sz val="11"/>
      <name val="Calibri"/>
      <family val="2"/>
    </font>
    <font>
      <b/>
      <sz val="14"/>
      <color indexed="30"/>
      <name val="Simplified Arabic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Simplified Arabic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Calibri"/>
      <family val="2"/>
    </font>
    <font>
      <b/>
      <sz val="12"/>
      <color rgb="FF0070C0"/>
      <name val="Simplified Arabic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rgb="FF0070C0"/>
      <name val="Times New Roman"/>
      <family val="1"/>
    </font>
    <font>
      <sz val="11"/>
      <color theme="1"/>
      <name val="Simplified Arabic"/>
      <family val="1"/>
    </font>
    <font>
      <sz val="12"/>
      <color rgb="FF0070C0"/>
      <name val="Simplified Arabic"/>
      <family val="1"/>
    </font>
    <font>
      <sz val="11"/>
      <color rgb="FF0070C0"/>
      <name val="Simplified Arabic"/>
      <family val="1"/>
    </font>
    <font>
      <b/>
      <sz val="11"/>
      <color rgb="FF0070C0"/>
      <name val="Times New Roman"/>
      <family val="1"/>
    </font>
    <font>
      <sz val="10"/>
      <color theme="1"/>
      <name val="Times New Roman"/>
      <family val="1"/>
    </font>
    <font>
      <sz val="11"/>
      <color rgb="FF0070C0"/>
      <name val="Times New Roman"/>
      <family val="1"/>
    </font>
    <font>
      <b/>
      <sz val="13"/>
      <color rgb="FF0070C0"/>
      <name val="Simplified Arabic"/>
      <family val="1"/>
    </font>
    <font>
      <b/>
      <sz val="11"/>
      <color rgb="FF000000"/>
      <name val="Arial"/>
      <family val="2"/>
    </font>
    <font>
      <b/>
      <sz val="13"/>
      <color theme="1"/>
      <name val="Calibri"/>
      <family val="2"/>
    </font>
    <font>
      <b/>
      <sz val="14"/>
      <color rgb="FF0070C0"/>
      <name val="Simplified Arabic"/>
      <family val="1"/>
    </font>
    <font>
      <b/>
      <sz val="11"/>
      <color theme="1"/>
      <name val="Simplified Arab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3"/>
      </left>
      <right/>
      <top style="thin">
        <color theme="3"/>
      </top>
      <bottom style="thin"/>
    </border>
    <border>
      <left/>
      <right style="thin">
        <color theme="3"/>
      </right>
      <top/>
      <bottom style="thin">
        <color theme="3"/>
      </bottom>
    </border>
    <border>
      <left>
        <color indexed="63"/>
      </left>
      <right style="thin"/>
      <top style="thin">
        <color theme="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3"/>
      </top>
      <bottom style="thin">
        <color theme="3"/>
      </bottom>
    </border>
    <border>
      <left style="thin"/>
      <right style="thin"/>
      <top style="thin"/>
      <bottom style="thin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3"/>
      </top>
      <bottom style="thin"/>
    </border>
    <border>
      <left/>
      <right/>
      <top style="thin"/>
      <bottom style="thin">
        <color theme="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>
        <color theme="3"/>
      </bottom>
    </border>
    <border>
      <left style="thin"/>
      <right/>
      <top/>
      <bottom/>
    </border>
    <border>
      <left/>
      <right style="thin"/>
      <top style="thin"/>
      <bottom style="thin">
        <color theme="3"/>
      </bottom>
    </border>
    <border>
      <left/>
      <right style="thin"/>
      <top style="thin"/>
      <bottom style="thin"/>
    </border>
    <border>
      <left/>
      <right/>
      <top style="thin">
        <color theme="3"/>
      </top>
      <bottom/>
    </border>
    <border>
      <left style="thin">
        <color theme="3"/>
      </left>
      <right/>
      <top style="thin">
        <color theme="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3"/>
      </right>
      <top style="thin"/>
      <bottom style="thin"/>
    </border>
    <border>
      <left/>
      <right style="thin">
        <color theme="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/>
      <bottom style="thin">
        <color theme="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>
        <color theme="3"/>
      </bottom>
    </border>
    <border>
      <left style="thin"/>
      <right style="thin"/>
      <top style="thin"/>
      <bottom style="thin">
        <color rgb="FFB0B7BB"/>
      </bottom>
    </border>
    <border>
      <left style="thin"/>
      <right style="thin"/>
      <top style="thin">
        <color rgb="FFB0B7BB"/>
      </top>
      <bottom style="thin">
        <color rgb="FFB0B7BB"/>
      </bottom>
    </border>
    <border>
      <left style="thin"/>
      <right style="thin"/>
      <top style="thin">
        <color rgb="FFB0B7BB"/>
      </top>
      <bottom/>
    </border>
    <border>
      <left>
        <color indexed="63"/>
      </left>
      <right style="thin"/>
      <top style="thin"/>
      <bottom style="thin">
        <color rgb="FFB0B7BB"/>
      </bottom>
    </border>
    <border>
      <left>
        <color indexed="63"/>
      </left>
      <right style="thin"/>
      <top style="thin">
        <color rgb="FFB0B7BB"/>
      </top>
      <bottom style="thin">
        <color rgb="FFB0B7BB"/>
      </bottom>
    </border>
    <border>
      <left>
        <color indexed="63"/>
      </left>
      <right style="thin"/>
      <top style="thin">
        <color rgb="FFB0B7BB"/>
      </top>
      <bottom/>
    </border>
    <border>
      <left style="thin">
        <color theme="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medium"/>
      <right/>
      <top style="medium"/>
      <bottom style="medium"/>
    </border>
    <border>
      <left/>
      <right/>
      <top/>
      <bottom style="thin">
        <color theme="3"/>
      </bottom>
    </border>
    <border>
      <left/>
      <right style="thin">
        <color theme="3"/>
      </right>
      <top style="thin">
        <color theme="3"/>
      </top>
      <bottom/>
    </border>
    <border>
      <left/>
      <right style="thin">
        <color theme="3"/>
      </right>
      <top>
        <color indexed="63"/>
      </top>
      <bottom style="thin"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 style="thin"/>
      <right style="thin">
        <color theme="3"/>
      </right>
      <top style="thin"/>
      <bottom/>
    </border>
    <border>
      <left style="thin"/>
      <right style="thin">
        <color theme="3"/>
      </right>
      <top/>
      <bottom style="thin"/>
    </border>
    <border>
      <left style="thin">
        <color theme="3"/>
      </left>
      <right/>
      <top style="thin"/>
      <bottom style="thin">
        <color theme="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01">
    <xf numFmtId="0" fontId="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8" fillId="0" borderId="0" xfId="51" applyFont="1" applyBorder="1" applyAlignment="1">
      <alignment horizontal="left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8" fillId="0" borderId="11" xfId="0" applyFon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" fontId="70" fillId="0" borderId="0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" fontId="71" fillId="0" borderId="12" xfId="0" applyNumberFormat="1" applyFont="1" applyBorder="1" applyAlignment="1">
      <alignment horizontal="center" vertical="center"/>
    </xf>
    <xf numFmtId="166" fontId="7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69" fillId="0" borderId="14" xfId="0" applyFont="1" applyBorder="1" applyAlignment="1">
      <alignment horizontal="right" vertical="center" wrapText="1"/>
    </xf>
    <xf numFmtId="0" fontId="69" fillId="0" borderId="11" xfId="51" applyFont="1" applyBorder="1" applyAlignment="1">
      <alignment horizontal="center" vertical="center" wrapText="1" readingOrder="2"/>
      <protection/>
    </xf>
    <xf numFmtId="0" fontId="69" fillId="0" borderId="11" xfId="0" applyFont="1" applyBorder="1" applyAlignment="1">
      <alignment horizontal="center" vertical="center" wrapText="1" readingOrder="2"/>
    </xf>
    <xf numFmtId="0" fontId="73" fillId="0" borderId="15" xfId="0" applyFont="1" applyBorder="1" applyAlignment="1">
      <alignment horizontal="right"/>
    </xf>
    <xf numFmtId="0" fontId="73" fillId="0" borderId="16" xfId="0" applyFont="1" applyBorder="1" applyAlignment="1">
      <alignment horizontal="right"/>
    </xf>
    <xf numFmtId="0" fontId="74" fillId="0" borderId="16" xfId="51" applyFont="1" applyBorder="1" applyAlignment="1">
      <alignment horizontal="right" vertical="center" wrapText="1" readingOrder="2"/>
      <protection/>
    </xf>
    <xf numFmtId="0" fontId="75" fillId="0" borderId="16" xfId="0" applyFont="1" applyBorder="1" applyAlignment="1">
      <alignment horizontal="right"/>
    </xf>
    <xf numFmtId="0" fontId="69" fillId="0" borderId="17" xfId="51" applyFont="1" applyFill="1" applyBorder="1" applyAlignment="1">
      <alignment horizontal="right" vertical="center" wrapText="1" readingOrder="2"/>
      <protection/>
    </xf>
    <xf numFmtId="170" fontId="0" fillId="0" borderId="0" xfId="0" applyNumberFormat="1" applyAlignment="1">
      <alignment/>
    </xf>
    <xf numFmtId="0" fontId="76" fillId="0" borderId="18" xfId="51" applyFont="1" applyFill="1" applyBorder="1" applyAlignment="1">
      <alignment horizontal="left" vertical="center" wrapText="1"/>
      <protection/>
    </xf>
    <xf numFmtId="0" fontId="76" fillId="0" borderId="17" xfId="51" applyFont="1" applyFill="1" applyBorder="1" applyAlignment="1">
      <alignment horizontal="left" vertical="center" wrapText="1"/>
      <protection/>
    </xf>
    <xf numFmtId="0" fontId="76" fillId="0" borderId="19" xfId="51" applyFont="1" applyFill="1" applyBorder="1" applyAlignment="1">
      <alignment horizontal="left" vertical="center" wrapText="1"/>
      <protection/>
    </xf>
    <xf numFmtId="0" fontId="69" fillId="0" borderId="11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left"/>
    </xf>
    <xf numFmtId="0" fontId="78" fillId="0" borderId="20" xfId="51" applyFont="1" applyBorder="1" applyAlignment="1">
      <alignment horizontal="left" vertical="center" wrapText="1"/>
      <protection/>
    </xf>
    <xf numFmtId="0" fontId="78" fillId="0" borderId="20" xfId="0" applyFont="1" applyBorder="1" applyAlignment="1">
      <alignment horizontal="left"/>
    </xf>
    <xf numFmtId="0" fontId="76" fillId="0" borderId="21" xfId="51" applyFont="1" applyFill="1" applyBorder="1" applyAlignment="1">
      <alignment horizontal="left" vertical="center" wrapText="1"/>
      <protection/>
    </xf>
    <xf numFmtId="0" fontId="69" fillId="0" borderId="22" xfId="51" applyFont="1" applyFill="1" applyBorder="1" applyAlignment="1">
      <alignment horizontal="right" vertical="center" wrapText="1" readingOrder="2"/>
      <protection/>
    </xf>
    <xf numFmtId="1" fontId="71" fillId="0" borderId="23" xfId="0" applyNumberFormat="1" applyFont="1" applyBorder="1" applyAlignment="1">
      <alignment horizontal="center" vertical="center"/>
    </xf>
    <xf numFmtId="166" fontId="70" fillId="0" borderId="16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8" fillId="0" borderId="24" xfId="51" applyFont="1" applyBorder="1" applyAlignment="1">
      <alignment horizontal="left" vertical="center" wrapText="1"/>
      <protection/>
    </xf>
    <xf numFmtId="0" fontId="8" fillId="0" borderId="20" xfId="51" applyFont="1" applyBorder="1" applyAlignment="1">
      <alignment horizontal="left" vertical="center" wrapText="1"/>
      <protection/>
    </xf>
    <xf numFmtId="0" fontId="8" fillId="0" borderId="25" xfId="51" applyFont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0" xfId="51" applyFont="1" applyFill="1" applyBorder="1" applyAlignment="1">
      <alignment horizontal="left" vertical="center" wrapText="1"/>
      <protection/>
    </xf>
    <xf numFmtId="166" fontId="72" fillId="0" borderId="28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68" fillId="0" borderId="29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1" fontId="70" fillId="0" borderId="26" xfId="0" applyNumberFormat="1" applyFont="1" applyBorder="1" applyAlignment="1">
      <alignment horizontal="center" vertical="center"/>
    </xf>
    <xf numFmtId="166" fontId="70" fillId="0" borderId="0" xfId="0" applyNumberFormat="1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1" fontId="71" fillId="0" borderId="28" xfId="0" applyNumberFormat="1" applyFont="1" applyBorder="1" applyAlignment="1">
      <alignment horizontal="center" vertical="center"/>
    </xf>
    <xf numFmtId="171" fontId="71" fillId="0" borderId="0" xfId="0" applyNumberFormat="1" applyFont="1" applyFill="1" applyBorder="1" applyAlignment="1">
      <alignment horizontal="center" vertical="center"/>
    </xf>
    <xf numFmtId="1" fontId="70" fillId="0" borderId="16" xfId="0" applyNumberFormat="1" applyFont="1" applyBorder="1" applyAlignment="1">
      <alignment horizontal="center" vertical="center"/>
    </xf>
    <xf numFmtId="0" fontId="13" fillId="0" borderId="15" xfId="51" applyFont="1" applyBorder="1" applyAlignment="1">
      <alignment horizontal="left" vertical="center" wrapText="1"/>
      <protection/>
    </xf>
    <xf numFmtId="0" fontId="13" fillId="0" borderId="16" xfId="51" applyFont="1" applyBorder="1" applyAlignment="1">
      <alignment horizontal="left" vertical="center" wrapText="1"/>
      <protection/>
    </xf>
    <xf numFmtId="0" fontId="17" fillId="0" borderId="16" xfId="51" applyFont="1" applyFill="1" applyBorder="1" applyAlignment="1">
      <alignment horizontal="left" vertical="top" wrapText="1"/>
      <protection/>
    </xf>
    <xf numFmtId="0" fontId="13" fillId="0" borderId="16" xfId="51" applyFont="1" applyFill="1" applyBorder="1" applyAlignment="1">
      <alignment horizontal="left" vertical="center" wrapText="1"/>
      <protection/>
    </xf>
    <xf numFmtId="0" fontId="69" fillId="0" borderId="29" xfId="51" applyFont="1" applyBorder="1" applyAlignment="1">
      <alignment horizontal="center" vertical="center" wrapText="1" readingOrder="2"/>
      <protection/>
    </xf>
    <xf numFmtId="0" fontId="69" fillId="0" borderId="29" xfId="0" applyFont="1" applyBorder="1" applyAlignment="1">
      <alignment horizontal="center" vertical="center" wrapText="1" readingOrder="2"/>
    </xf>
    <xf numFmtId="0" fontId="69" fillId="0" borderId="29" xfId="0" applyFon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171" fontId="0" fillId="0" borderId="31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right" vertical="center"/>
    </xf>
    <xf numFmtId="0" fontId="9" fillId="0" borderId="20" xfId="51" applyFont="1" applyBorder="1" applyAlignment="1">
      <alignment horizontal="right" vertical="center" wrapText="1" readingOrder="2"/>
      <protection/>
    </xf>
    <xf numFmtId="0" fontId="9" fillId="0" borderId="20" xfId="51" applyFont="1" applyFill="1" applyBorder="1" applyAlignment="1">
      <alignment horizontal="right" vertical="center" wrapText="1" readingOrder="2"/>
      <protection/>
    </xf>
    <xf numFmtId="0" fontId="10" fillId="0" borderId="24" xfId="51" applyFont="1" applyFill="1" applyBorder="1" applyAlignment="1">
      <alignment horizontal="right" vertical="center" wrapText="1" readingOrder="2"/>
      <protection/>
    </xf>
    <xf numFmtId="0" fontId="10" fillId="0" borderId="20" xfId="51" applyFont="1" applyFill="1" applyBorder="1" applyAlignment="1">
      <alignment horizontal="right" vertical="center" wrapText="1" readingOrder="2"/>
      <protection/>
    </xf>
    <xf numFmtId="0" fontId="10" fillId="0" borderId="32" xfId="51" applyFont="1" applyFill="1" applyBorder="1" applyAlignment="1">
      <alignment horizontal="right" vertical="center" wrapText="1" readingOrder="2"/>
      <protection/>
    </xf>
    <xf numFmtId="171" fontId="0" fillId="0" borderId="29" xfId="0" applyNumberFormat="1" applyBorder="1" applyAlignment="1">
      <alignment horizontal="center" vertical="center"/>
    </xf>
    <xf numFmtId="1" fontId="71" fillId="0" borderId="12" xfId="0" applyNumberFormat="1" applyFont="1" applyFill="1" applyBorder="1" applyAlignment="1">
      <alignment horizontal="center" vertical="center"/>
    </xf>
    <xf numFmtId="0" fontId="73" fillId="0" borderId="20" xfId="0" applyFont="1" applyBorder="1" applyAlignment="1">
      <alignment horizontal="right"/>
    </xf>
    <xf numFmtId="0" fontId="74" fillId="0" borderId="20" xfId="51" applyFont="1" applyBorder="1" applyAlignment="1">
      <alignment horizontal="right" vertical="center" wrapText="1" readingOrder="2"/>
      <protection/>
    </xf>
    <xf numFmtId="0" fontId="75" fillId="0" borderId="20" xfId="0" applyFont="1" applyBorder="1" applyAlignment="1">
      <alignment horizontal="right"/>
    </xf>
    <xf numFmtId="0" fontId="79" fillId="0" borderId="0" xfId="0" applyFont="1" applyBorder="1" applyAlignment="1">
      <alignment vertical="center" wrapText="1"/>
    </xf>
    <xf numFmtId="171" fontId="18" fillId="0" borderId="33" xfId="52" applyNumberFormat="1" applyFont="1" applyBorder="1" applyAlignment="1">
      <alignment horizontal="center" vertical="center"/>
      <protection/>
    </xf>
    <xf numFmtId="171" fontId="18" fillId="0" borderId="0" xfId="52" applyNumberFormat="1" applyFont="1" applyBorder="1" applyAlignment="1">
      <alignment horizontal="center" vertical="center"/>
      <protection/>
    </xf>
    <xf numFmtId="171" fontId="18" fillId="0" borderId="34" xfId="52" applyNumberFormat="1" applyFont="1" applyBorder="1" applyAlignment="1">
      <alignment horizontal="center" vertical="center"/>
      <protection/>
    </xf>
    <xf numFmtId="171" fontId="18" fillId="0" borderId="26" xfId="52" applyNumberFormat="1" applyFont="1" applyBorder="1" applyAlignment="1">
      <alignment horizontal="center" vertical="center"/>
      <protection/>
    </xf>
    <xf numFmtId="0" fontId="69" fillId="0" borderId="35" xfId="51" applyFont="1" applyFill="1" applyBorder="1" applyAlignment="1">
      <alignment horizontal="right" vertical="center" wrapText="1" readingOrder="2"/>
      <protection/>
    </xf>
    <xf numFmtId="0" fontId="69" fillId="0" borderId="36" xfId="0" applyFont="1" applyBorder="1" applyAlignment="1">
      <alignment horizontal="right" vertical="center" wrapText="1"/>
    </xf>
    <xf numFmtId="171" fontId="0" fillId="0" borderId="0" xfId="0" applyNumberFormat="1" applyAlignment="1">
      <alignment horizontal="center"/>
    </xf>
    <xf numFmtId="0" fontId="69" fillId="0" borderId="21" xfId="51" applyFont="1" applyFill="1" applyBorder="1" applyAlignment="1">
      <alignment horizontal="right" vertical="center" wrapText="1" readingOrder="2"/>
      <protection/>
    </xf>
    <xf numFmtId="183" fontId="0" fillId="0" borderId="34" xfId="0" applyNumberFormat="1" applyBorder="1" applyAlignment="1">
      <alignment horizontal="center" vertical="center"/>
    </xf>
    <xf numFmtId="183" fontId="0" fillId="0" borderId="33" xfId="0" applyNumberFormat="1" applyBorder="1" applyAlignment="1">
      <alignment horizontal="center" vertical="center"/>
    </xf>
    <xf numFmtId="183" fontId="0" fillId="0" borderId="26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45" fillId="0" borderId="37" xfId="0" applyNumberFormat="1" applyFont="1" applyFill="1" applyBorder="1" applyAlignment="1">
      <alignment horizontal="center"/>
    </xf>
    <xf numFmtId="183" fontId="45" fillId="0" borderId="16" xfId="0" applyNumberFormat="1" applyFont="1" applyFill="1" applyBorder="1" applyAlignment="1">
      <alignment horizontal="center"/>
    </xf>
    <xf numFmtId="171" fontId="0" fillId="0" borderId="38" xfId="0" applyNumberFormat="1" applyBorder="1" applyAlignment="1">
      <alignment horizontal="center" vertical="center"/>
    </xf>
    <xf numFmtId="171" fontId="0" fillId="0" borderId="39" xfId="0" applyNumberFormat="1" applyBorder="1" applyAlignment="1">
      <alignment horizontal="center" vertical="center"/>
    </xf>
    <xf numFmtId="171" fontId="0" fillId="0" borderId="40" xfId="0" applyNumberFormat="1" applyBorder="1" applyAlignment="1">
      <alignment horizontal="center" vertical="center"/>
    </xf>
    <xf numFmtId="0" fontId="13" fillId="0" borderId="41" xfId="51" applyFont="1" applyFill="1" applyBorder="1" applyAlignment="1">
      <alignment horizontal="left" vertical="center" wrapText="1"/>
      <protection/>
    </xf>
    <xf numFmtId="186" fontId="0" fillId="0" borderId="42" xfId="0" applyNumberFormat="1" applyBorder="1" applyAlignment="1">
      <alignment horizontal="center" vertical="center"/>
    </xf>
    <xf numFmtId="186" fontId="0" fillId="0" borderId="33" xfId="0" applyNumberFormat="1" applyBorder="1" applyAlignment="1">
      <alignment horizontal="center" vertical="center"/>
    </xf>
    <xf numFmtId="186" fontId="0" fillId="0" borderId="37" xfId="0" applyNumberFormat="1" applyBorder="1" applyAlignment="1">
      <alignment horizontal="center" vertical="center"/>
    </xf>
    <xf numFmtId="186" fontId="0" fillId="0" borderId="43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171" fontId="0" fillId="0" borderId="44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28" xfId="0" applyNumberFormat="1" applyBorder="1" applyAlignment="1">
      <alignment horizontal="center" vertical="center"/>
    </xf>
    <xf numFmtId="0" fontId="15" fillId="0" borderId="24" xfId="51" applyFont="1" applyBorder="1" applyAlignment="1">
      <alignment horizontal="right" vertical="center" wrapText="1" readingOrder="2"/>
      <protection/>
    </xf>
    <xf numFmtId="0" fontId="15" fillId="0" borderId="20" xfId="51" applyFont="1" applyBorder="1" applyAlignment="1">
      <alignment horizontal="right" vertical="center" wrapText="1" readingOrder="2"/>
      <protection/>
    </xf>
    <xf numFmtId="0" fontId="15" fillId="0" borderId="20" xfId="51" applyFont="1" applyBorder="1" applyAlignment="1">
      <alignment horizontal="right" vertical="center" wrapText="1"/>
      <protection/>
    </xf>
    <xf numFmtId="0" fontId="15" fillId="0" borderId="20" xfId="51" applyFont="1" applyFill="1" applyBorder="1" applyAlignment="1">
      <alignment horizontal="right" vertical="center" wrapText="1"/>
      <protection/>
    </xf>
    <xf numFmtId="0" fontId="16" fillId="0" borderId="20" xfId="51" applyFont="1" applyFill="1" applyBorder="1" applyAlignment="1">
      <alignment horizontal="right" vertical="center" wrapText="1"/>
      <protection/>
    </xf>
    <xf numFmtId="0" fontId="15" fillId="0" borderId="20" xfId="51" applyFont="1" applyFill="1" applyBorder="1" applyAlignment="1">
      <alignment horizontal="right" vertical="center" wrapText="1" readingOrder="2"/>
      <protection/>
    </xf>
    <xf numFmtId="0" fontId="15" fillId="0" borderId="32" xfId="51" applyFont="1" applyFill="1" applyBorder="1" applyAlignment="1">
      <alignment horizontal="right" vertical="center" wrapText="1" readingOrder="2"/>
      <protection/>
    </xf>
    <xf numFmtId="171" fontId="0" fillId="0" borderId="37" xfId="0" applyNumberFormat="1" applyBorder="1" applyAlignment="1">
      <alignment horizontal="center" vertical="center"/>
    </xf>
    <xf numFmtId="171" fontId="0" fillId="0" borderId="16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0" fillId="0" borderId="46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66" fontId="70" fillId="0" borderId="26" xfId="0" applyNumberFormat="1" applyFont="1" applyBorder="1" applyAlignment="1">
      <alignment horizontal="center" vertical="center"/>
    </xf>
    <xf numFmtId="166" fontId="70" fillId="0" borderId="45" xfId="0" applyNumberFormat="1" applyFont="1" applyBorder="1" applyAlignment="1">
      <alignment horizontal="center" vertical="center"/>
    </xf>
    <xf numFmtId="166" fontId="70" fillId="0" borderId="46" xfId="0" applyNumberFormat="1" applyFont="1" applyBorder="1" applyAlignment="1">
      <alignment horizontal="center" vertical="center"/>
    </xf>
    <xf numFmtId="166" fontId="70" fillId="0" borderId="47" xfId="0" applyNumberFormat="1" applyFont="1" applyBorder="1" applyAlignment="1">
      <alignment horizontal="center" vertical="center"/>
    </xf>
    <xf numFmtId="0" fontId="69" fillId="0" borderId="19" xfId="51" applyFont="1" applyFill="1" applyBorder="1" applyAlignment="1">
      <alignment horizontal="right" vertical="center" wrapText="1" readingOrder="2"/>
      <protection/>
    </xf>
    <xf numFmtId="171" fontId="18" fillId="0" borderId="45" xfId="52" applyNumberFormat="1" applyFont="1" applyBorder="1" applyAlignment="1">
      <alignment horizontal="center" vertical="center"/>
      <protection/>
    </xf>
    <xf numFmtId="171" fontId="18" fillId="0" borderId="46" xfId="52" applyNumberFormat="1" applyFont="1" applyBorder="1" applyAlignment="1">
      <alignment horizontal="center" vertical="center"/>
      <protection/>
    </xf>
    <xf numFmtId="0" fontId="73" fillId="0" borderId="26" xfId="0" applyFont="1" applyBorder="1" applyAlignment="1">
      <alignment horizontal="right"/>
    </xf>
    <xf numFmtId="0" fontId="73" fillId="0" borderId="34" xfId="0" applyFont="1" applyBorder="1" applyAlignment="1">
      <alignment horizontal="right"/>
    </xf>
    <xf numFmtId="0" fontId="74" fillId="0" borderId="26" xfId="51" applyFont="1" applyBorder="1" applyAlignment="1">
      <alignment horizontal="right" vertical="center" wrapText="1" readingOrder="2"/>
      <protection/>
    </xf>
    <xf numFmtId="0" fontId="75" fillId="0" borderId="26" xfId="0" applyFont="1" applyBorder="1" applyAlignment="1">
      <alignment horizontal="right"/>
    </xf>
    <xf numFmtId="0" fontId="75" fillId="0" borderId="48" xfId="0" applyFont="1" applyBorder="1" applyAlignment="1">
      <alignment horizontal="right"/>
    </xf>
    <xf numFmtId="171" fontId="71" fillId="0" borderId="37" xfId="0" applyNumberFormat="1" applyFont="1" applyFill="1" applyBorder="1" applyAlignment="1">
      <alignment horizontal="center" vertical="center"/>
    </xf>
    <xf numFmtId="171" fontId="71" fillId="0" borderId="16" xfId="0" applyNumberFormat="1" applyFont="1" applyFill="1" applyBorder="1" applyAlignment="1">
      <alignment horizontal="center" vertical="center"/>
    </xf>
    <xf numFmtId="171" fontId="71" fillId="0" borderId="26" xfId="0" applyNumberFormat="1" applyFont="1" applyFill="1" applyBorder="1" applyAlignment="1">
      <alignment horizontal="center" vertical="center"/>
    </xf>
    <xf numFmtId="171" fontId="71" fillId="0" borderId="47" xfId="0" applyNumberFormat="1" applyFont="1" applyFill="1" applyBorder="1" applyAlignment="1">
      <alignment horizontal="center" vertical="center"/>
    </xf>
    <xf numFmtId="183" fontId="0" fillId="0" borderId="45" xfId="0" applyNumberFormat="1" applyBorder="1" applyAlignment="1">
      <alignment horizontal="center" vertical="center"/>
    </xf>
    <xf numFmtId="183" fontId="0" fillId="0" borderId="46" xfId="0" applyNumberFormat="1" applyBorder="1" applyAlignment="1">
      <alignment horizontal="center" vertical="center"/>
    </xf>
    <xf numFmtId="183" fontId="45" fillId="0" borderId="47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6" fillId="0" borderId="24" xfId="51" applyFont="1" applyFill="1" applyBorder="1" applyAlignment="1">
      <alignment horizontal="center" vertical="center" wrapText="1"/>
      <protection/>
    </xf>
    <xf numFmtId="0" fontId="76" fillId="0" borderId="28" xfId="51" applyFont="1" applyFill="1" applyBorder="1" applyAlignment="1">
      <alignment horizontal="left" vertical="center" wrapText="1"/>
      <protection/>
    </xf>
    <xf numFmtId="166" fontId="72" fillId="0" borderId="0" xfId="0" applyNumberFormat="1" applyFont="1" applyBorder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0" fontId="69" fillId="0" borderId="32" xfId="51" applyFont="1" applyFill="1" applyBorder="1" applyAlignment="1">
      <alignment horizontal="right" vertical="center" wrapText="1" readingOrder="2"/>
      <protection/>
    </xf>
    <xf numFmtId="166" fontId="0" fillId="0" borderId="46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183" fontId="45" fillId="0" borderId="28" xfId="0" applyNumberFormat="1" applyFont="1" applyFill="1" applyBorder="1" applyAlignment="1">
      <alignment horizontal="center" vertical="center"/>
    </xf>
    <xf numFmtId="0" fontId="69" fillId="0" borderId="24" xfId="51" applyFont="1" applyFill="1" applyBorder="1" applyAlignment="1">
      <alignment horizontal="right" vertical="center" wrapText="1" readingOrder="2"/>
      <protection/>
    </xf>
    <xf numFmtId="0" fontId="20" fillId="0" borderId="49" xfId="0" applyFont="1" applyBorder="1" applyAlignment="1">
      <alignment horizontal="left" vertical="top"/>
    </xf>
    <xf numFmtId="0" fontId="20" fillId="0" borderId="50" xfId="0" applyFont="1" applyBorder="1" applyAlignment="1">
      <alignment horizontal="left" vertical="top"/>
    </xf>
    <xf numFmtId="0" fontId="20" fillId="0" borderId="51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19" fillId="0" borderId="23" xfId="0" applyFont="1" applyBorder="1" applyAlignment="1">
      <alignment horizontal="right"/>
    </xf>
    <xf numFmtId="0" fontId="68" fillId="0" borderId="28" xfId="0" applyFont="1" applyBorder="1" applyAlignment="1">
      <alignment horizontal="center" vertical="center" wrapText="1"/>
    </xf>
    <xf numFmtId="186" fontId="0" fillId="0" borderId="24" xfId="0" applyNumberForma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186" fontId="0" fillId="0" borderId="32" xfId="0" applyNumberForma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top"/>
    </xf>
    <xf numFmtId="0" fontId="69" fillId="0" borderId="33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left" vertical="top"/>
    </xf>
    <xf numFmtId="0" fontId="20" fillId="0" borderId="53" xfId="0" applyFont="1" applyBorder="1" applyAlignment="1">
      <alignment horizontal="left" vertical="top"/>
    </xf>
    <xf numFmtId="0" fontId="20" fillId="0" borderId="54" xfId="0" applyFont="1" applyBorder="1" applyAlignment="1">
      <alignment horizontal="left" vertical="top"/>
    </xf>
    <xf numFmtId="0" fontId="69" fillId="0" borderId="37" xfId="0" applyFont="1" applyFill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171" fontId="18" fillId="0" borderId="56" xfId="53" applyNumberFormat="1" applyFont="1" applyBorder="1" applyAlignment="1">
      <alignment horizontal="right" vertical="center"/>
      <protection/>
    </xf>
    <xf numFmtId="186" fontId="0" fillId="0" borderId="47" xfId="0" applyNumberFormat="1" applyBorder="1" applyAlignment="1">
      <alignment horizontal="center" vertical="center"/>
    </xf>
    <xf numFmtId="171" fontId="18" fillId="0" borderId="57" xfId="53" applyNumberFormat="1" applyFont="1" applyBorder="1" applyAlignment="1">
      <alignment horizontal="right" vertical="center"/>
      <protection/>
    </xf>
    <xf numFmtId="171" fontId="18" fillId="0" borderId="58" xfId="53" applyNumberFormat="1" applyFont="1" applyBorder="1" applyAlignment="1">
      <alignment horizontal="right" vertical="center"/>
      <protection/>
    </xf>
    <xf numFmtId="171" fontId="18" fillId="0" borderId="59" xfId="53" applyNumberFormat="1" applyFont="1" applyBorder="1" applyAlignment="1">
      <alignment horizontal="right" vertical="center"/>
      <protection/>
    </xf>
    <xf numFmtId="171" fontId="18" fillId="0" borderId="60" xfId="53" applyNumberFormat="1" applyFont="1" applyBorder="1" applyAlignment="1">
      <alignment horizontal="right" vertical="center"/>
      <protection/>
    </xf>
    <xf numFmtId="171" fontId="18" fillId="0" borderId="61" xfId="53" applyNumberFormat="1" applyFont="1" applyBorder="1" applyAlignment="1">
      <alignment horizontal="right" vertical="center"/>
      <protection/>
    </xf>
    <xf numFmtId="0" fontId="18" fillId="33" borderId="0" xfId="56" applyFont="1" applyFill="1">
      <alignment/>
      <protection/>
    </xf>
    <xf numFmtId="0" fontId="2" fillId="0" borderId="0" xfId="56">
      <alignment/>
      <protection/>
    </xf>
    <xf numFmtId="171" fontId="18" fillId="0" borderId="56" xfId="56" applyNumberFormat="1" applyFont="1" applyBorder="1" applyAlignment="1">
      <alignment horizontal="right" vertical="center"/>
      <protection/>
    </xf>
    <xf numFmtId="171" fontId="18" fillId="0" borderId="57" xfId="56" applyNumberFormat="1" applyFont="1" applyBorder="1" applyAlignment="1">
      <alignment horizontal="right" vertical="center"/>
      <protection/>
    </xf>
    <xf numFmtId="171" fontId="18" fillId="0" borderId="58" xfId="56" applyNumberFormat="1" applyFont="1" applyBorder="1" applyAlignment="1">
      <alignment horizontal="right" vertical="center"/>
      <protection/>
    </xf>
    <xf numFmtId="171" fontId="0" fillId="0" borderId="62" xfId="0" applyNumberFormat="1" applyBorder="1" applyAlignment="1">
      <alignment/>
    </xf>
    <xf numFmtId="171" fontId="18" fillId="0" borderId="59" xfId="56" applyNumberFormat="1" applyFont="1" applyBorder="1" applyAlignment="1">
      <alignment horizontal="right" vertical="center"/>
      <protection/>
    </xf>
    <xf numFmtId="171" fontId="18" fillId="0" borderId="60" xfId="56" applyNumberFormat="1" applyFont="1" applyBorder="1" applyAlignment="1">
      <alignment horizontal="right" vertical="center"/>
      <protection/>
    </xf>
    <xf numFmtId="171" fontId="0" fillId="0" borderId="0" xfId="0" applyNumberFormat="1" applyBorder="1" applyAlignment="1">
      <alignment/>
    </xf>
    <xf numFmtId="171" fontId="18" fillId="0" borderId="61" xfId="56" applyNumberFormat="1" applyFont="1" applyBorder="1" applyAlignment="1">
      <alignment horizontal="right" vertical="center"/>
      <protection/>
    </xf>
    <xf numFmtId="0" fontId="80" fillId="0" borderId="34" xfId="0" applyFont="1" applyBorder="1" applyAlignment="1">
      <alignment horizontal="right" vertical="center" readingOrder="2"/>
    </xf>
    <xf numFmtId="0" fontId="80" fillId="0" borderId="26" xfId="0" applyFont="1" applyBorder="1" applyAlignment="1">
      <alignment horizontal="right" vertical="center" readingOrder="2"/>
    </xf>
    <xf numFmtId="0" fontId="20" fillId="0" borderId="63" xfId="0" applyFont="1" applyBorder="1" applyAlignment="1">
      <alignment horizontal="left" vertical="top"/>
    </xf>
    <xf numFmtId="171" fontId="18" fillId="0" borderId="64" xfId="54" applyNumberFormat="1" applyFont="1" applyBorder="1" applyAlignment="1">
      <alignment horizontal="right" vertical="center"/>
      <protection/>
    </xf>
    <xf numFmtId="171" fontId="18" fillId="0" borderId="65" xfId="54" applyNumberFormat="1" applyFont="1" applyBorder="1" applyAlignment="1">
      <alignment horizontal="right" vertical="center"/>
      <protection/>
    </xf>
    <xf numFmtId="171" fontId="18" fillId="0" borderId="66" xfId="54" applyNumberFormat="1" applyFont="1" applyBorder="1" applyAlignment="1">
      <alignment horizontal="right" vertical="center"/>
      <protection/>
    </xf>
    <xf numFmtId="171" fontId="18" fillId="0" borderId="67" xfId="54" applyNumberFormat="1" applyFont="1" applyBorder="1" applyAlignment="1">
      <alignment horizontal="right" vertical="center"/>
      <protection/>
    </xf>
    <xf numFmtId="171" fontId="18" fillId="0" borderId="56" xfId="54" applyNumberFormat="1" applyFont="1" applyBorder="1" applyAlignment="1">
      <alignment horizontal="right" vertical="center"/>
      <protection/>
    </xf>
    <xf numFmtId="171" fontId="18" fillId="0" borderId="68" xfId="54" applyNumberFormat="1" applyFont="1" applyBorder="1" applyAlignment="1">
      <alignment horizontal="right" vertical="center"/>
      <protection/>
    </xf>
    <xf numFmtId="0" fontId="19" fillId="0" borderId="69" xfId="0" applyFont="1" applyBorder="1" applyAlignment="1">
      <alignment horizontal="right"/>
    </xf>
    <xf numFmtId="0" fontId="79" fillId="0" borderId="0" xfId="0" applyFont="1" applyBorder="1" applyAlignment="1">
      <alignment horizontal="right" vertical="center" wrapText="1"/>
    </xf>
    <xf numFmtId="0" fontId="69" fillId="0" borderId="46" xfId="0" applyFont="1" applyBorder="1" applyAlignment="1">
      <alignment horizontal="left" vertical="center" wrapText="1"/>
    </xf>
    <xf numFmtId="0" fontId="69" fillId="0" borderId="24" xfId="51" applyFont="1" applyFill="1" applyBorder="1" applyAlignment="1">
      <alignment horizontal="right" vertical="center" wrapText="1" readingOrder="2"/>
      <protection/>
    </xf>
    <xf numFmtId="0" fontId="0" fillId="0" borderId="32" xfId="0" applyBorder="1" applyAlignment="1">
      <alignment horizontal="right" vertical="center" wrapText="1"/>
    </xf>
    <xf numFmtId="0" fontId="81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79" fillId="0" borderId="70" xfId="0" applyFont="1" applyBorder="1" applyAlignment="1">
      <alignment horizontal="right" vertical="center" wrapText="1"/>
    </xf>
    <xf numFmtId="0" fontId="69" fillId="0" borderId="71" xfId="51" applyFont="1" applyFill="1" applyBorder="1" applyAlignment="1">
      <alignment horizontal="right" vertical="center" wrapText="1" readingOrder="2"/>
      <protection/>
    </xf>
    <xf numFmtId="0" fontId="0" fillId="0" borderId="0" xfId="0" applyBorder="1" applyAlignment="1">
      <alignment horizontal="right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166" fontId="72" fillId="0" borderId="33" xfId="0" applyNumberFormat="1" applyFont="1" applyBorder="1" applyAlignment="1">
      <alignment horizontal="center" vertical="center" wrapText="1"/>
    </xf>
    <xf numFmtId="0" fontId="69" fillId="0" borderId="72" xfId="51" applyFont="1" applyFill="1" applyBorder="1" applyAlignment="1">
      <alignment horizontal="right" vertical="center" wrapText="1" readingOrder="2"/>
      <protection/>
    </xf>
    <xf numFmtId="0" fontId="81" fillId="0" borderId="73" xfId="0" applyFont="1" applyBorder="1" applyAlignment="1">
      <alignment horizontal="center" vertical="center" wrapText="1"/>
    </xf>
    <xf numFmtId="166" fontId="72" fillId="0" borderId="12" xfId="0" applyNumberFormat="1" applyFont="1" applyBorder="1" applyAlignment="1">
      <alignment horizontal="center" vertical="center" wrapText="1"/>
    </xf>
    <xf numFmtId="166" fontId="72" fillId="0" borderId="28" xfId="0" applyNumberFormat="1" applyFont="1" applyBorder="1" applyAlignment="1">
      <alignment horizontal="center" vertical="center" wrapText="1"/>
    </xf>
    <xf numFmtId="0" fontId="76" fillId="0" borderId="24" xfId="51" applyFont="1" applyFill="1" applyBorder="1" applyAlignment="1">
      <alignment horizontal="center" vertical="center" wrapText="1"/>
      <protection/>
    </xf>
    <xf numFmtId="0" fontId="76" fillId="0" borderId="32" xfId="51" applyFont="1" applyFill="1" applyBorder="1" applyAlignment="1">
      <alignment horizontal="center" vertical="center" wrapText="1"/>
      <protection/>
    </xf>
    <xf numFmtId="166" fontId="72" fillId="0" borderId="46" xfId="0" applyNumberFormat="1" applyFont="1" applyBorder="1" applyAlignment="1">
      <alignment horizontal="left" vertical="center" wrapText="1"/>
    </xf>
    <xf numFmtId="0" fontId="69" fillId="0" borderId="74" xfId="51" applyFont="1" applyFill="1" applyBorder="1" applyAlignment="1">
      <alignment horizontal="right" vertical="center" wrapText="1" readingOrder="2"/>
      <protection/>
    </xf>
    <xf numFmtId="0" fontId="0" fillId="0" borderId="75" xfId="0" applyBorder="1" applyAlignment="1">
      <alignment horizontal="right" vertical="center" wrapText="1"/>
    </xf>
    <xf numFmtId="0" fontId="81" fillId="0" borderId="76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166" fontId="72" fillId="0" borderId="22" xfId="0" applyNumberFormat="1" applyFont="1" applyBorder="1" applyAlignment="1">
      <alignment horizontal="center" vertical="center" wrapText="1"/>
    </xf>
    <xf numFmtId="0" fontId="76" fillId="0" borderId="34" xfId="51" applyFont="1" applyFill="1" applyBorder="1" applyAlignment="1">
      <alignment horizontal="left" vertical="center" wrapText="1"/>
      <protection/>
    </xf>
    <xf numFmtId="0" fontId="76" fillId="0" borderId="37" xfId="51" applyFont="1" applyFill="1" applyBorder="1" applyAlignment="1">
      <alignment horizontal="left" vertical="center" wrapText="1"/>
      <protection/>
    </xf>
    <xf numFmtId="0" fontId="76" fillId="0" borderId="45" xfId="51" applyFont="1" applyFill="1" applyBorder="1" applyAlignment="1">
      <alignment horizontal="left" vertical="center" wrapText="1"/>
      <protection/>
    </xf>
    <xf numFmtId="0" fontId="76" fillId="0" borderId="47" xfId="51" applyFont="1" applyFill="1" applyBorder="1" applyAlignment="1">
      <alignment horizontal="left" vertical="center" wrapText="1"/>
      <protection/>
    </xf>
    <xf numFmtId="0" fontId="77" fillId="0" borderId="34" xfId="0" applyFont="1" applyBorder="1" applyAlignment="1">
      <alignment horizontal="left"/>
    </xf>
    <xf numFmtId="0" fontId="77" fillId="0" borderId="37" xfId="0" applyFont="1" applyBorder="1" applyAlignment="1">
      <alignment horizontal="left"/>
    </xf>
    <xf numFmtId="0" fontId="77" fillId="0" borderId="26" xfId="0" applyFont="1" applyBorder="1" applyAlignment="1">
      <alignment horizontal="left"/>
    </xf>
    <xf numFmtId="0" fontId="77" fillId="0" borderId="16" xfId="0" applyFont="1" applyBorder="1" applyAlignment="1">
      <alignment horizontal="left"/>
    </xf>
    <xf numFmtId="0" fontId="76" fillId="0" borderId="23" xfId="51" applyFont="1" applyFill="1" applyBorder="1" applyAlignment="1">
      <alignment horizontal="left" vertical="center" wrapText="1"/>
      <protection/>
    </xf>
    <xf numFmtId="0" fontId="76" fillId="0" borderId="28" xfId="51" applyFont="1" applyFill="1" applyBorder="1" applyAlignment="1">
      <alignment horizontal="left" vertical="center" wrapText="1"/>
      <protection/>
    </xf>
    <xf numFmtId="0" fontId="78" fillId="0" borderId="26" xfId="51" applyFont="1" applyBorder="1" applyAlignment="1">
      <alignment horizontal="left" vertical="center" wrapText="1"/>
      <protection/>
    </xf>
    <xf numFmtId="0" fontId="78" fillId="0" borderId="16" xfId="51" applyFont="1" applyBorder="1" applyAlignment="1">
      <alignment horizontal="left" vertical="center" wrapText="1"/>
      <protection/>
    </xf>
    <xf numFmtId="0" fontId="78" fillId="0" borderId="26" xfId="0" applyFont="1" applyBorder="1" applyAlignment="1">
      <alignment horizontal="left"/>
    </xf>
    <xf numFmtId="0" fontId="78" fillId="0" borderId="16" xfId="0" applyFont="1" applyBorder="1" applyAlignment="1">
      <alignment horizontal="left"/>
    </xf>
    <xf numFmtId="0" fontId="14" fillId="0" borderId="45" xfId="51" applyFont="1" applyBorder="1" applyAlignment="1">
      <alignment horizontal="left" vertical="center" wrapText="1"/>
      <protection/>
    </xf>
    <xf numFmtId="0" fontId="14" fillId="0" borderId="47" xfId="51" applyFont="1" applyBorder="1" applyAlignment="1">
      <alignment horizontal="left" vertical="center" wrapText="1"/>
      <protection/>
    </xf>
    <xf numFmtId="0" fontId="0" fillId="0" borderId="33" xfId="0" applyBorder="1" applyAlignment="1">
      <alignment horizontal="center"/>
    </xf>
    <xf numFmtId="0" fontId="21" fillId="0" borderId="0" xfId="53" applyFont="1" applyBorder="1" applyAlignment="1">
      <alignment horizontal="center" vertical="center" wrapText="1"/>
      <protection/>
    </xf>
    <xf numFmtId="0" fontId="6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166" fontId="72" fillId="0" borderId="0" xfId="0" applyNumberFormat="1" applyFont="1" applyBorder="1" applyAlignment="1">
      <alignment horizontal="left" vertical="center" wrapText="1"/>
    </xf>
    <xf numFmtId="0" fontId="21" fillId="0" borderId="0" xfId="55" applyFont="1" applyBorder="1" applyAlignment="1">
      <alignment horizontal="center" vertical="center" wrapText="1"/>
      <protection/>
    </xf>
    <xf numFmtId="0" fontId="21" fillId="0" borderId="0" xfId="56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0" fillId="0" borderId="70" xfId="0" applyBorder="1" applyAlignment="1">
      <alignment wrapText="1"/>
    </xf>
    <xf numFmtId="0" fontId="76" fillId="0" borderId="7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171" fontId="48" fillId="0" borderId="77" xfId="53" applyNumberFormat="1" applyFont="1" applyBorder="1" applyAlignment="1">
      <alignment horizontal="right" vertical="center"/>
      <protection/>
    </xf>
    <xf numFmtId="171" fontId="48" fillId="0" borderId="78" xfId="53" applyNumberFormat="1" applyFont="1" applyBorder="1" applyAlignment="1">
      <alignment horizontal="right" vertical="center"/>
      <protection/>
    </xf>
    <xf numFmtId="171" fontId="48" fillId="0" borderId="79" xfId="53" applyNumberFormat="1" applyFont="1" applyBorder="1" applyAlignment="1">
      <alignment horizontal="right" vertical="center"/>
      <protection/>
    </xf>
    <xf numFmtId="0" fontId="83" fillId="0" borderId="24" xfId="0" applyFont="1" applyBorder="1" applyAlignment="1">
      <alignment horizontal="right" vertical="center"/>
    </xf>
    <xf numFmtId="0" fontId="49" fillId="0" borderId="20" xfId="51" applyFont="1" applyBorder="1" applyAlignment="1">
      <alignment horizontal="right" vertical="center" wrapText="1" readingOrder="2"/>
      <protection/>
    </xf>
    <xf numFmtId="0" fontId="49" fillId="0" borderId="20" xfId="51" applyFont="1" applyFill="1" applyBorder="1" applyAlignment="1">
      <alignment horizontal="right" vertical="center" wrapText="1" readingOrder="2"/>
      <protection/>
    </xf>
    <xf numFmtId="171" fontId="18" fillId="0" borderId="80" xfId="55" applyNumberFormat="1" applyFont="1" applyBorder="1" applyAlignment="1">
      <alignment horizontal="right" vertical="center"/>
      <protection/>
    </xf>
    <xf numFmtId="1" fontId="70" fillId="0" borderId="80" xfId="0" applyNumberFormat="1" applyFont="1" applyBorder="1" applyAlignment="1">
      <alignment horizontal="center" vertical="center"/>
    </xf>
    <xf numFmtId="171" fontId="18" fillId="0" borderId="81" xfId="55" applyNumberFormat="1" applyFont="1" applyBorder="1" applyAlignment="1">
      <alignment horizontal="right" vertical="center"/>
      <protection/>
    </xf>
    <xf numFmtId="1" fontId="70" fillId="0" borderId="81" xfId="0" applyNumberFormat="1" applyFont="1" applyBorder="1" applyAlignment="1">
      <alignment horizontal="center" vertical="center"/>
    </xf>
    <xf numFmtId="171" fontId="18" fillId="0" borderId="82" xfId="55" applyNumberFormat="1" applyFont="1" applyBorder="1" applyAlignment="1">
      <alignment horizontal="right" vertical="center"/>
      <protection/>
    </xf>
    <xf numFmtId="1" fontId="70" fillId="0" borderId="82" xfId="0" applyNumberFormat="1" applyFont="1" applyBorder="1" applyAlignment="1">
      <alignment horizontal="center" vertical="center"/>
    </xf>
    <xf numFmtId="1" fontId="70" fillId="0" borderId="62" xfId="0" applyNumberFormat="1" applyFont="1" applyBorder="1" applyAlignment="1">
      <alignment horizontal="center" vertical="center"/>
    </xf>
    <xf numFmtId="1" fontId="70" fillId="0" borderId="83" xfId="0" applyNumberFormat="1" applyFont="1" applyBorder="1" applyAlignment="1">
      <alignment horizontal="center" vertical="center"/>
    </xf>
    <xf numFmtId="1" fontId="71" fillId="0" borderId="26" xfId="0" applyNumberFormat="1" applyFont="1" applyBorder="1" applyAlignment="1">
      <alignment horizontal="center" vertical="center"/>
    </xf>
    <xf numFmtId="1" fontId="71" fillId="0" borderId="0" xfId="0" applyNumberFormat="1" applyFont="1" applyBorder="1" applyAlignment="1">
      <alignment horizontal="center" vertical="center"/>
    </xf>
    <xf numFmtId="1" fontId="71" fillId="0" borderId="16" xfId="0" applyNumberFormat="1" applyFont="1" applyBorder="1" applyAlignment="1">
      <alignment horizontal="center" vertical="center"/>
    </xf>
    <xf numFmtId="171" fontId="48" fillId="0" borderId="84" xfId="55" applyNumberFormat="1" applyFont="1" applyBorder="1" applyAlignment="1">
      <alignment horizontal="right" vertical="center"/>
      <protection/>
    </xf>
    <xf numFmtId="1" fontId="71" fillId="0" borderId="85" xfId="0" applyNumberFormat="1" applyFont="1" applyBorder="1" applyAlignment="1">
      <alignment horizontal="center" vertical="center"/>
    </xf>
    <xf numFmtId="171" fontId="18" fillId="0" borderId="62" xfId="55" applyNumberFormat="1" applyFont="1" applyBorder="1" applyAlignment="1">
      <alignment horizontal="right" vertical="center"/>
      <protection/>
    </xf>
    <xf numFmtId="171" fontId="18" fillId="0" borderId="0" xfId="55" applyNumberFormat="1" applyFont="1" applyBorder="1" applyAlignment="1">
      <alignment horizontal="right" vertical="center"/>
      <protection/>
    </xf>
    <xf numFmtId="171" fontId="18" fillId="0" borderId="83" xfId="55" applyNumberFormat="1" applyFont="1" applyBorder="1" applyAlignment="1">
      <alignment horizontal="right" vertical="center"/>
      <protection/>
    </xf>
    <xf numFmtId="171" fontId="48" fillId="0" borderId="85" xfId="55" applyNumberFormat="1" applyFont="1" applyBorder="1" applyAlignment="1">
      <alignment horizontal="right" vertical="center"/>
      <protection/>
    </xf>
    <xf numFmtId="1" fontId="71" fillId="0" borderId="84" xfId="0" applyNumberFormat="1" applyFont="1" applyBorder="1" applyAlignment="1">
      <alignment horizontal="center" vertical="center"/>
    </xf>
    <xf numFmtId="171" fontId="48" fillId="0" borderId="86" xfId="56" applyNumberFormat="1" applyFont="1" applyBorder="1" applyAlignment="1">
      <alignment horizontal="right" vertical="center"/>
      <protection/>
    </xf>
    <xf numFmtId="171" fontId="48" fillId="0" borderId="87" xfId="56" applyNumberFormat="1" applyFont="1" applyBorder="1" applyAlignment="1">
      <alignment horizontal="right" vertical="center"/>
      <protection/>
    </xf>
    <xf numFmtId="171" fontId="66" fillId="0" borderId="85" xfId="0" applyNumberFormat="1" applyFont="1" applyBorder="1" applyAlignment="1">
      <alignment/>
    </xf>
    <xf numFmtId="171" fontId="48" fillId="0" borderId="88" xfId="56" applyNumberFormat="1" applyFont="1" applyBorder="1" applyAlignment="1">
      <alignment horizontal="right" vertical="center"/>
      <protection/>
    </xf>
    <xf numFmtId="171" fontId="18" fillId="0" borderId="80" xfId="57" applyNumberFormat="1" applyFont="1" applyBorder="1" applyAlignment="1">
      <alignment horizontal="right" vertical="center"/>
      <protection/>
    </xf>
    <xf numFmtId="171" fontId="18" fillId="0" borderId="81" xfId="57" applyNumberFormat="1" applyFont="1" applyBorder="1" applyAlignment="1">
      <alignment horizontal="right" vertical="center"/>
      <protection/>
    </xf>
    <xf numFmtId="171" fontId="18" fillId="0" borderId="82" xfId="57" applyNumberFormat="1" applyFont="1" applyBorder="1" applyAlignment="1">
      <alignment horizontal="right" vertical="center"/>
      <protection/>
    </xf>
    <xf numFmtId="171" fontId="48" fillId="0" borderId="86" xfId="57" applyNumberFormat="1" applyFont="1" applyBorder="1" applyAlignment="1">
      <alignment horizontal="right" vertical="center"/>
      <protection/>
    </xf>
    <xf numFmtId="171" fontId="48" fillId="0" borderId="87" xfId="57" applyNumberFormat="1" applyFont="1" applyBorder="1" applyAlignment="1">
      <alignment horizontal="right" vertical="center"/>
      <protection/>
    </xf>
    <xf numFmtId="1" fontId="71" fillId="0" borderId="89" xfId="0" applyNumberFormat="1" applyFont="1" applyBorder="1" applyAlignment="1">
      <alignment horizontal="center" vertical="center"/>
    </xf>
    <xf numFmtId="171" fontId="48" fillId="0" borderId="88" xfId="57" applyNumberFormat="1" applyFont="1" applyBorder="1" applyAlignment="1">
      <alignment horizontal="right" vertical="center"/>
      <protection/>
    </xf>
    <xf numFmtId="171" fontId="48" fillId="0" borderId="90" xfId="54" applyNumberFormat="1" applyFont="1" applyBorder="1" applyAlignment="1">
      <alignment horizontal="right" vertical="center"/>
      <protection/>
    </xf>
    <xf numFmtId="171" fontId="48" fillId="0" borderId="87" xfId="54" applyNumberFormat="1" applyFont="1" applyBorder="1" applyAlignment="1">
      <alignment horizontal="right" vertical="center"/>
      <protection/>
    </xf>
    <xf numFmtId="171" fontId="48" fillId="0" borderId="91" xfId="54" applyNumberFormat="1" applyFont="1" applyBorder="1" applyAlignment="1">
      <alignment horizontal="right" vertic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rmal_Feuil2" xfId="52"/>
    <cellStyle name="Normal_tab1" xfId="53"/>
    <cellStyle name="Normal_tab10" xfId="54"/>
    <cellStyle name="Normal_tab5" xfId="55"/>
    <cellStyle name="Normal_tab6" xfId="56"/>
    <cellStyle name="Normal_tab7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72"/>
  <sheetViews>
    <sheetView rightToLeft="1" zoomScale="110" zoomScaleNormal="110" zoomScalePageLayoutView="0" workbookViewId="0" topLeftCell="A68">
      <selection activeCell="A76" sqref="A76"/>
    </sheetView>
  </sheetViews>
  <sheetFormatPr defaultColWidth="11.421875" defaultRowHeight="15"/>
  <cols>
    <col min="1" max="1" width="15.57421875" style="152" customWidth="1"/>
    <col min="2" max="7" width="11.421875" style="152" customWidth="1"/>
    <col min="8" max="8" width="35.57421875" style="152" customWidth="1"/>
    <col min="9" max="9" width="17.140625" style="152" customWidth="1"/>
    <col min="10" max="10" width="15.57421875" style="152" customWidth="1"/>
    <col min="11" max="12" width="11.421875" style="152" customWidth="1"/>
    <col min="13" max="13" width="18.7109375" style="152" customWidth="1"/>
    <col min="14" max="16384" width="11.421875" style="152" customWidth="1"/>
  </cols>
  <sheetData>
    <row r="7" spans="1:8" ht="45" customHeight="1">
      <c r="A7" s="211" t="s">
        <v>116</v>
      </c>
      <c r="B7" s="211"/>
      <c r="C7" s="211"/>
      <c r="D7" s="211"/>
      <c r="E7" s="212" t="s">
        <v>117</v>
      </c>
      <c r="F7" s="212"/>
      <c r="G7" s="212"/>
      <c r="H7" s="212"/>
    </row>
    <row r="8" spans="1:8" ht="23.25" customHeight="1">
      <c r="A8" s="213" t="s">
        <v>99</v>
      </c>
      <c r="B8" s="215" t="s">
        <v>1</v>
      </c>
      <c r="C8" s="215"/>
      <c r="D8" s="215"/>
      <c r="E8" s="216" t="s">
        <v>2</v>
      </c>
      <c r="F8" s="216"/>
      <c r="G8" s="216"/>
      <c r="H8" s="43"/>
    </row>
    <row r="9" spans="1:8" ht="39">
      <c r="A9" s="214"/>
      <c r="B9" s="48" t="s">
        <v>4</v>
      </c>
      <c r="C9" s="47" t="s">
        <v>5</v>
      </c>
      <c r="D9" s="49" t="s">
        <v>6</v>
      </c>
      <c r="E9" s="7" t="s">
        <v>4</v>
      </c>
      <c r="F9" s="5" t="s">
        <v>5</v>
      </c>
      <c r="G9" s="10" t="s">
        <v>6</v>
      </c>
      <c r="H9" s="26" t="s">
        <v>70</v>
      </c>
    </row>
    <row r="10" spans="1:10" ht="21">
      <c r="A10" s="115" t="s">
        <v>71</v>
      </c>
      <c r="B10" s="66">
        <v>1314</v>
      </c>
      <c r="C10" s="66">
        <v>952</v>
      </c>
      <c r="D10" s="101">
        <f>SUM(B10:C10)</f>
        <v>2266</v>
      </c>
      <c r="E10" s="105">
        <f>(B10/$B$22)*100</f>
        <v>0.3209073325127484</v>
      </c>
      <c r="F10" s="106">
        <f>(C10/$C$22)*100</f>
        <v>0.40778911477207497</v>
      </c>
      <c r="G10" s="107">
        <f>(D10/$D$22)*100</f>
        <v>0.3524555230993688</v>
      </c>
      <c r="H10" s="57" t="s">
        <v>72</v>
      </c>
      <c r="I10" s="4"/>
      <c r="J10" s="46"/>
    </row>
    <row r="11" spans="1:10" ht="21">
      <c r="A11" s="116" t="s">
        <v>73</v>
      </c>
      <c r="B11" s="67">
        <v>11489</v>
      </c>
      <c r="C11" s="67">
        <v>5426</v>
      </c>
      <c r="D11" s="102">
        <f aca="true" t="shared" si="0" ref="D11:D21">SUM(B11:C11)</f>
        <v>16915</v>
      </c>
      <c r="E11" s="108">
        <f aca="true" t="shared" si="1" ref="E11:E21">(B11/$B$22)*100</f>
        <v>2.8058632749154993</v>
      </c>
      <c r="F11" s="109">
        <f aca="true" t="shared" si="2" ref="F11:F21">(C11/$C$22)*100</f>
        <v>2.3242266142366375</v>
      </c>
      <c r="G11" s="110">
        <f aca="true" t="shared" si="3" ref="G11:G21">(D11/$D$22)*100</f>
        <v>2.6309731567633823</v>
      </c>
      <c r="H11" s="58" t="s">
        <v>74</v>
      </c>
      <c r="I11" s="4"/>
      <c r="J11" s="46"/>
    </row>
    <row r="12" spans="1:10" ht="21">
      <c r="A12" s="116" t="s">
        <v>75</v>
      </c>
      <c r="B12" s="67">
        <v>12539</v>
      </c>
      <c r="C12" s="67">
        <v>6495</v>
      </c>
      <c r="D12" s="102">
        <f t="shared" si="0"/>
        <v>19034</v>
      </c>
      <c r="E12" s="108">
        <f t="shared" si="1"/>
        <v>3.0622960748686086</v>
      </c>
      <c r="F12" s="109">
        <f t="shared" si="2"/>
        <v>2.782132668534272</v>
      </c>
      <c r="G12" s="110">
        <f t="shared" si="3"/>
        <v>2.9605641777022886</v>
      </c>
      <c r="H12" s="58" t="s">
        <v>76</v>
      </c>
      <c r="I12" s="4"/>
      <c r="J12" s="46"/>
    </row>
    <row r="13" spans="1:10" ht="42">
      <c r="A13" s="116" t="s">
        <v>77</v>
      </c>
      <c r="B13" s="67">
        <v>22752</v>
      </c>
      <c r="C13" s="67">
        <v>5908</v>
      </c>
      <c r="D13" s="102">
        <f t="shared" si="0"/>
        <v>28660</v>
      </c>
      <c r="E13" s="108">
        <f t="shared" si="1"/>
        <v>5.55653244241252</v>
      </c>
      <c r="F13" s="109">
        <f t="shared" si="2"/>
        <v>2.5306912710855243</v>
      </c>
      <c r="G13" s="110">
        <f t="shared" si="3"/>
        <v>4.457800217135</v>
      </c>
      <c r="H13" s="58" t="s">
        <v>78</v>
      </c>
      <c r="I13" s="4"/>
      <c r="J13" s="46"/>
    </row>
    <row r="14" spans="1:10" ht="42">
      <c r="A14" s="117" t="s">
        <v>79</v>
      </c>
      <c r="B14" s="67">
        <v>3796</v>
      </c>
      <c r="C14" s="67">
        <v>1377</v>
      </c>
      <c r="D14" s="102">
        <f t="shared" si="0"/>
        <v>5173</v>
      </c>
      <c r="E14" s="108">
        <f t="shared" si="1"/>
        <v>0.9270656272590507</v>
      </c>
      <c r="F14" s="109">
        <f t="shared" si="2"/>
        <v>0.5898378267238942</v>
      </c>
      <c r="G14" s="110">
        <f t="shared" si="3"/>
        <v>0.8046127188848345</v>
      </c>
      <c r="H14" s="58" t="s">
        <v>80</v>
      </c>
      <c r="I14" s="4"/>
      <c r="J14" s="46"/>
    </row>
    <row r="15" spans="1:10" ht="21">
      <c r="A15" s="118" t="s">
        <v>81</v>
      </c>
      <c r="B15" s="67">
        <v>11093</v>
      </c>
      <c r="C15" s="67">
        <v>7316</v>
      </c>
      <c r="D15" s="102">
        <f t="shared" si="0"/>
        <v>18409</v>
      </c>
      <c r="E15" s="108">
        <f t="shared" si="1"/>
        <v>2.709151476076041</v>
      </c>
      <c r="F15" s="109">
        <f t="shared" si="2"/>
        <v>3.1338079450341394</v>
      </c>
      <c r="G15" s="110">
        <f t="shared" si="3"/>
        <v>2.8633511583125686</v>
      </c>
      <c r="H15" s="58" t="s">
        <v>82</v>
      </c>
      <c r="I15" s="4"/>
      <c r="J15" s="46"/>
    </row>
    <row r="16" spans="1:10" ht="21">
      <c r="A16" s="119" t="s">
        <v>83</v>
      </c>
      <c r="B16" s="67">
        <v>27625</v>
      </c>
      <c r="C16" s="67">
        <v>49699</v>
      </c>
      <c r="D16" s="102">
        <f t="shared" si="0"/>
        <v>77324</v>
      </c>
      <c r="E16" s="108">
        <f t="shared" si="1"/>
        <v>6.7466248559091895</v>
      </c>
      <c r="F16" s="109">
        <f t="shared" si="2"/>
        <v>21.2885622006905</v>
      </c>
      <c r="G16" s="110">
        <f t="shared" si="3"/>
        <v>12.027039218065134</v>
      </c>
      <c r="H16" s="59" t="s">
        <v>84</v>
      </c>
      <c r="I16" s="4"/>
      <c r="J16" s="46"/>
    </row>
    <row r="17" spans="1:10" ht="21">
      <c r="A17" s="118" t="s">
        <v>85</v>
      </c>
      <c r="B17" s="67">
        <v>93013</v>
      </c>
      <c r="C17" s="67">
        <v>103716</v>
      </c>
      <c r="D17" s="102">
        <f t="shared" si="0"/>
        <v>196729</v>
      </c>
      <c r="E17" s="108">
        <f t="shared" si="1"/>
        <v>22.715794306703398</v>
      </c>
      <c r="F17" s="109">
        <f t="shared" si="2"/>
        <v>44.42673931481148</v>
      </c>
      <c r="G17" s="110">
        <f t="shared" si="3"/>
        <v>30.599392146432358</v>
      </c>
      <c r="H17" s="60" t="s">
        <v>86</v>
      </c>
      <c r="I17" s="4"/>
      <c r="J17" s="46"/>
    </row>
    <row r="18" spans="1:10" ht="42">
      <c r="A18" s="118" t="s">
        <v>87</v>
      </c>
      <c r="B18" s="67">
        <v>18639</v>
      </c>
      <c r="C18" s="67">
        <v>16984</v>
      </c>
      <c r="D18" s="102">
        <f t="shared" si="0"/>
        <v>35623</v>
      </c>
      <c r="E18" s="108">
        <f t="shared" si="1"/>
        <v>4.552048531739054</v>
      </c>
      <c r="F18" s="109">
        <f t="shared" si="2"/>
        <v>7.27509487950517</v>
      </c>
      <c r="G18" s="110">
        <f t="shared" si="3"/>
        <v>5.540831023551992</v>
      </c>
      <c r="H18" s="60" t="s">
        <v>88</v>
      </c>
      <c r="I18" s="4"/>
      <c r="J18" s="46"/>
    </row>
    <row r="19" spans="1:10" ht="21">
      <c r="A19" s="120" t="s">
        <v>89</v>
      </c>
      <c r="B19" s="67">
        <v>3118</v>
      </c>
      <c r="C19" s="67">
        <v>4839</v>
      </c>
      <c r="D19" s="102">
        <f t="shared" si="0"/>
        <v>7957</v>
      </c>
      <c r="E19" s="108">
        <f t="shared" si="1"/>
        <v>0.7614833050036145</v>
      </c>
      <c r="F19" s="109">
        <f t="shared" si="2"/>
        <v>2.0727852167878895</v>
      </c>
      <c r="G19" s="110">
        <f t="shared" si="3"/>
        <v>1.2376383924544032</v>
      </c>
      <c r="H19" s="60" t="s">
        <v>90</v>
      </c>
      <c r="I19" s="4"/>
      <c r="J19" s="46"/>
    </row>
    <row r="20" spans="1:10" ht="21">
      <c r="A20" s="120" t="s">
        <v>91</v>
      </c>
      <c r="B20" s="67">
        <v>201201</v>
      </c>
      <c r="C20" s="67">
        <v>30389</v>
      </c>
      <c r="D20" s="102">
        <f t="shared" si="0"/>
        <v>231590</v>
      </c>
      <c r="E20" s="108">
        <f t="shared" si="1"/>
        <v>49.13765312701483</v>
      </c>
      <c r="F20" s="109">
        <f t="shared" si="2"/>
        <v>13.017125429420783</v>
      </c>
      <c r="G20" s="110">
        <f t="shared" si="3"/>
        <v>36.021701056744405</v>
      </c>
      <c r="H20" s="60" t="s">
        <v>92</v>
      </c>
      <c r="J20" s="46"/>
    </row>
    <row r="21" spans="1:10" ht="21">
      <c r="A21" s="121" t="s">
        <v>93</v>
      </c>
      <c r="B21" s="67">
        <v>2885</v>
      </c>
      <c r="C21" s="67">
        <v>353</v>
      </c>
      <c r="D21" s="103">
        <f t="shared" si="0"/>
        <v>3238</v>
      </c>
      <c r="E21" s="108">
        <f t="shared" si="1"/>
        <v>0.7045796455854483</v>
      </c>
      <c r="F21" s="109">
        <f t="shared" si="2"/>
        <v>0.15120751839762867</v>
      </c>
      <c r="G21" s="110">
        <f t="shared" si="3"/>
        <v>0.5036412108542614</v>
      </c>
      <c r="H21" s="104" t="s">
        <v>94</v>
      </c>
      <c r="J21" s="46"/>
    </row>
    <row r="22" spans="1:10" ht="24.75">
      <c r="A22" s="35" t="s">
        <v>19</v>
      </c>
      <c r="B22" s="65">
        <v>409464</v>
      </c>
      <c r="C22" s="68">
        <f>SUM(C10:C21)</f>
        <v>233454</v>
      </c>
      <c r="D22" s="111">
        <f>SUM(D10:D21)</f>
        <v>642918</v>
      </c>
      <c r="E22" s="112">
        <f>(B22/$B$22)*100</f>
        <v>100</v>
      </c>
      <c r="F22" s="113">
        <f>(C22/$C$22)*100</f>
        <v>100</v>
      </c>
      <c r="G22" s="114">
        <f>(D22/$D$22)*100</f>
        <v>100</v>
      </c>
      <c r="H22" s="154" t="s">
        <v>20</v>
      </c>
      <c r="J22" s="46"/>
    </row>
    <row r="25" spans="1:13" ht="69.75" customHeight="1">
      <c r="A25" s="217" t="s">
        <v>118</v>
      </c>
      <c r="B25" s="217"/>
      <c r="C25" s="217"/>
      <c r="D25" s="217"/>
      <c r="E25" s="212" t="s">
        <v>119</v>
      </c>
      <c r="F25" s="212"/>
      <c r="G25" s="212"/>
      <c r="H25" s="212"/>
      <c r="I25" s="15"/>
      <c r="J25" s="15"/>
      <c r="K25" s="15"/>
      <c r="L25" s="15"/>
      <c r="M25" s="15"/>
    </row>
    <row r="26" spans="1:10" ht="36.75" customHeight="1">
      <c r="A26" s="218" t="s">
        <v>0</v>
      </c>
      <c r="B26" s="220" t="s">
        <v>1</v>
      </c>
      <c r="C26" s="221"/>
      <c r="D26" s="221"/>
      <c r="E26" s="222" t="s">
        <v>2</v>
      </c>
      <c r="F26" s="222"/>
      <c r="G26" s="222"/>
      <c r="H26" s="45"/>
      <c r="J26" s="15"/>
    </row>
    <row r="27" spans="1:12" ht="66.75" customHeight="1">
      <c r="A27" s="219"/>
      <c r="B27" s="69" t="s">
        <v>4</v>
      </c>
      <c r="C27" s="70" t="s">
        <v>5</v>
      </c>
      <c r="D27" s="53" t="s">
        <v>6</v>
      </c>
      <c r="E27" s="71" t="s">
        <v>4</v>
      </c>
      <c r="F27" s="70" t="s">
        <v>5</v>
      </c>
      <c r="G27" s="72" t="s">
        <v>6</v>
      </c>
      <c r="H27" s="153" t="s">
        <v>3</v>
      </c>
      <c r="L27" s="6"/>
    </row>
    <row r="28" spans="1:10" ht="23.25">
      <c r="A28" s="73" t="s">
        <v>7</v>
      </c>
      <c r="B28" s="67">
        <v>23996</v>
      </c>
      <c r="C28" s="67">
        <v>1555</v>
      </c>
      <c r="D28" s="122">
        <f>SUM(B28:C28)</f>
        <v>25551</v>
      </c>
      <c r="E28" s="124">
        <f>(B28/$B$38)*100</f>
        <v>5.860344254928394</v>
      </c>
      <c r="F28" s="158">
        <f>(C28/$C$38)*100</f>
        <v>0.6660841107884208</v>
      </c>
      <c r="G28" s="159">
        <f>(D28/$D$38)*100</f>
        <v>3.974223773482777</v>
      </c>
      <c r="H28" s="39" t="s">
        <v>124</v>
      </c>
      <c r="J28" s="13"/>
    </row>
    <row r="29" spans="1:10" ht="23.25">
      <c r="A29" s="74" t="s">
        <v>8</v>
      </c>
      <c r="B29" s="67">
        <v>46592</v>
      </c>
      <c r="C29" s="67">
        <v>12277</v>
      </c>
      <c r="D29" s="123">
        <f aca="true" t="shared" si="4" ref="D29:D38">SUM(B29:C29)</f>
        <v>58869</v>
      </c>
      <c r="E29" s="125">
        <f aca="true" t="shared" si="5" ref="E29:E38">(B29/$B$38)*100</f>
        <v>11.37877810991931</v>
      </c>
      <c r="F29" s="156">
        <f aca="true" t="shared" si="6" ref="F29:F38">(C29/$C$38)*100</f>
        <v>5.258851850899964</v>
      </c>
      <c r="G29" s="157">
        <f aca="true" t="shared" si="7" ref="G29:G38">(D29/$D$38)*100</f>
        <v>9.156533181525482</v>
      </c>
      <c r="H29" s="40" t="s">
        <v>8</v>
      </c>
      <c r="I29" s="155"/>
      <c r="J29" s="13"/>
    </row>
    <row r="30" spans="1:10" ht="23.25">
      <c r="A30" s="74" t="s">
        <v>9</v>
      </c>
      <c r="B30" s="67">
        <v>46495</v>
      </c>
      <c r="C30" s="67">
        <v>32053</v>
      </c>
      <c r="D30" s="123">
        <f t="shared" si="4"/>
        <v>78548</v>
      </c>
      <c r="E30" s="125">
        <f t="shared" si="5"/>
        <v>11.355088603637926</v>
      </c>
      <c r="F30" s="156">
        <f t="shared" si="6"/>
        <v>13.729899680450966</v>
      </c>
      <c r="G30" s="157">
        <f t="shared" si="7"/>
        <v>12.217421195237963</v>
      </c>
      <c r="H30" s="40" t="s">
        <v>9</v>
      </c>
      <c r="J30" s="13"/>
    </row>
    <row r="31" spans="1:10" ht="23.25">
      <c r="A31" s="74" t="s">
        <v>10</v>
      </c>
      <c r="B31" s="67">
        <v>52432</v>
      </c>
      <c r="C31" s="67">
        <v>47891</v>
      </c>
      <c r="D31" s="123">
        <f t="shared" si="4"/>
        <v>100323</v>
      </c>
      <c r="E31" s="125">
        <f t="shared" si="5"/>
        <v>12.80503292108708</v>
      </c>
      <c r="F31" s="156">
        <f t="shared" si="6"/>
        <v>20.514105562551936</v>
      </c>
      <c r="G31" s="157">
        <f t="shared" si="7"/>
        <v>15.604322790775807</v>
      </c>
      <c r="H31" s="40" t="s">
        <v>10</v>
      </c>
      <c r="J31" s="13"/>
    </row>
    <row r="32" spans="1:10" ht="23.25">
      <c r="A32" s="74" t="s">
        <v>11</v>
      </c>
      <c r="B32" s="67">
        <v>60808</v>
      </c>
      <c r="C32" s="67">
        <v>45793</v>
      </c>
      <c r="D32" s="123">
        <f t="shared" si="4"/>
        <v>106601</v>
      </c>
      <c r="E32" s="125">
        <f t="shared" si="5"/>
        <v>14.85063399957017</v>
      </c>
      <c r="F32" s="156">
        <f t="shared" si="6"/>
        <v>19.615427450375662</v>
      </c>
      <c r="G32" s="157">
        <f t="shared" si="7"/>
        <v>16.580808127941665</v>
      </c>
      <c r="H32" s="40" t="s">
        <v>11</v>
      </c>
      <c r="J32" s="13"/>
    </row>
    <row r="33" spans="1:10" ht="23.25">
      <c r="A33" s="74" t="s">
        <v>12</v>
      </c>
      <c r="B33" s="67">
        <v>66330</v>
      </c>
      <c r="C33" s="67">
        <v>39724</v>
      </c>
      <c r="D33" s="123">
        <f t="shared" si="4"/>
        <v>106054</v>
      </c>
      <c r="E33" s="125">
        <f t="shared" si="5"/>
        <v>16.199226305609287</v>
      </c>
      <c r="F33" s="156">
        <f t="shared" si="6"/>
        <v>17.015771843703682</v>
      </c>
      <c r="G33" s="157">
        <f t="shared" si="7"/>
        <v>16.495727293371782</v>
      </c>
      <c r="H33" s="40" t="s">
        <v>12</v>
      </c>
      <c r="J33" s="13"/>
    </row>
    <row r="34" spans="1:10" ht="23.25">
      <c r="A34" s="74" t="s">
        <v>13</v>
      </c>
      <c r="B34" s="67">
        <v>60880</v>
      </c>
      <c r="C34" s="67">
        <v>33095</v>
      </c>
      <c r="D34" s="123">
        <f t="shared" si="4"/>
        <v>93975</v>
      </c>
      <c r="E34" s="125">
        <f t="shared" si="5"/>
        <v>14.868217962995525</v>
      </c>
      <c r="F34" s="156">
        <f t="shared" si="6"/>
        <v>14.17624028716578</v>
      </c>
      <c r="G34" s="157">
        <f t="shared" si="7"/>
        <v>14.616949595438298</v>
      </c>
      <c r="H34" s="40" t="s">
        <v>13</v>
      </c>
      <c r="J34" s="13"/>
    </row>
    <row r="35" spans="1:10" ht="23.25">
      <c r="A35" s="74" t="s">
        <v>14</v>
      </c>
      <c r="B35" s="67">
        <v>35159</v>
      </c>
      <c r="C35" s="67">
        <v>19229</v>
      </c>
      <c r="D35" s="123">
        <f t="shared" si="4"/>
        <v>54388</v>
      </c>
      <c r="E35" s="125">
        <f t="shared" si="5"/>
        <v>8.586591251001309</v>
      </c>
      <c r="F35" s="156">
        <f t="shared" si="6"/>
        <v>8.23674042852125</v>
      </c>
      <c r="G35" s="157">
        <f t="shared" si="7"/>
        <v>8.459554717708945</v>
      </c>
      <c r="H35" s="40" t="s">
        <v>14</v>
      </c>
      <c r="J35" s="13"/>
    </row>
    <row r="36" spans="1:10" ht="23.25">
      <c r="A36" s="75" t="s">
        <v>15</v>
      </c>
      <c r="B36" s="67">
        <v>3273</v>
      </c>
      <c r="C36" s="67">
        <v>1118</v>
      </c>
      <c r="D36" s="123">
        <f t="shared" si="4"/>
        <v>4391</v>
      </c>
      <c r="E36" s="125">
        <f t="shared" si="5"/>
        <v>0.7993376707109782</v>
      </c>
      <c r="F36" s="156">
        <f t="shared" si="6"/>
        <v>0.47889519991090324</v>
      </c>
      <c r="G36" s="157">
        <f t="shared" si="7"/>
        <v>0.6829797890244168</v>
      </c>
      <c r="H36" s="40" t="s">
        <v>16</v>
      </c>
      <c r="J36" s="13"/>
    </row>
    <row r="37" spans="1:10" ht="23.25">
      <c r="A37" s="75" t="s">
        <v>17</v>
      </c>
      <c r="B37" s="67">
        <v>13499</v>
      </c>
      <c r="C37" s="67">
        <v>719</v>
      </c>
      <c r="D37" s="123">
        <f t="shared" si="4"/>
        <v>14218</v>
      </c>
      <c r="E37" s="126">
        <f t="shared" si="5"/>
        <v>3.296748920540023</v>
      </c>
      <c r="F37" s="161">
        <f t="shared" si="6"/>
        <v>0.3079835856314306</v>
      </c>
      <c r="G37" s="162">
        <f t="shared" si="7"/>
        <v>2.2114795354928622</v>
      </c>
      <c r="H37" s="41" t="s">
        <v>18</v>
      </c>
      <c r="J37" s="13"/>
    </row>
    <row r="38" spans="1:14" ht="24.75">
      <c r="A38" s="24" t="s">
        <v>19</v>
      </c>
      <c r="B38" s="36">
        <f>SUM(B28:B37)</f>
        <v>409464</v>
      </c>
      <c r="C38" s="14">
        <f>SUM(C28:C37)</f>
        <v>233454</v>
      </c>
      <c r="D38" s="54">
        <f t="shared" si="4"/>
        <v>642918</v>
      </c>
      <c r="E38" s="127">
        <f t="shared" si="5"/>
        <v>100</v>
      </c>
      <c r="F38" s="8">
        <f t="shared" si="6"/>
        <v>100</v>
      </c>
      <c r="G38" s="64">
        <f t="shared" si="7"/>
        <v>100</v>
      </c>
      <c r="H38" s="34" t="s">
        <v>20</v>
      </c>
      <c r="J38" s="6"/>
      <c r="L38" s="38"/>
      <c r="N38" s="6"/>
    </row>
    <row r="41" spans="1:10" ht="51.75" customHeight="1">
      <c r="A41" s="217" t="s">
        <v>120</v>
      </c>
      <c r="B41" s="217"/>
      <c r="C41" s="217"/>
      <c r="D41" s="217"/>
      <c r="E41" s="212" t="s">
        <v>121</v>
      </c>
      <c r="F41" s="212"/>
      <c r="G41" s="212"/>
      <c r="H41" s="212"/>
      <c r="I41" s="15"/>
      <c r="J41" s="15"/>
    </row>
    <row r="42" spans="1:10" ht="24.75" customHeight="1">
      <c r="A42" s="218" t="s">
        <v>21</v>
      </c>
      <c r="B42" s="224" t="s">
        <v>1</v>
      </c>
      <c r="C42" s="215"/>
      <c r="D42" s="215"/>
      <c r="E42" s="225" t="s">
        <v>2</v>
      </c>
      <c r="F42" s="225"/>
      <c r="G42" s="226"/>
      <c r="H42" s="227" t="s">
        <v>22</v>
      </c>
      <c r="I42" s="42"/>
      <c r="J42" s="16"/>
    </row>
    <row r="43" spans="1:8" ht="39">
      <c r="A43" s="223"/>
      <c r="B43" s="1" t="s">
        <v>4</v>
      </c>
      <c r="C43" s="2" t="s">
        <v>5</v>
      </c>
      <c r="D43" s="3" t="s">
        <v>6</v>
      </c>
      <c r="E43" s="7" t="s">
        <v>4</v>
      </c>
      <c r="F43" s="2" t="s">
        <v>5</v>
      </c>
      <c r="G43" s="10" t="s">
        <v>6</v>
      </c>
      <c r="H43" s="228"/>
    </row>
    <row r="44" spans="1:8" ht="24.75">
      <c r="A44" s="76" t="s">
        <v>23</v>
      </c>
      <c r="B44" s="128">
        <v>139189</v>
      </c>
      <c r="C44" s="128">
        <v>74602</v>
      </c>
      <c r="D44" s="79">
        <f aca="true" t="shared" si="8" ref="D44:D49">SUM(B44:C44)</f>
        <v>213791</v>
      </c>
      <c r="E44" s="156">
        <f aca="true" t="shared" si="9" ref="E44:E49">(B44/$B$49)*100</f>
        <v>33.99297618349843</v>
      </c>
      <c r="F44" s="11">
        <f aca="true" t="shared" si="10" ref="F44:F49">(C44/$C$49)*100</f>
        <v>31.955760021246153</v>
      </c>
      <c r="G44" s="156">
        <f aca="true" t="shared" si="11" ref="G44:G49">(D44/$D$49)*100</f>
        <v>33.253229805356206</v>
      </c>
      <c r="H44" s="44" t="s">
        <v>24</v>
      </c>
    </row>
    <row r="45" spans="1:13" ht="24.75">
      <c r="A45" s="77" t="s">
        <v>25</v>
      </c>
      <c r="B45" s="128">
        <v>259726</v>
      </c>
      <c r="C45" s="128">
        <v>151702</v>
      </c>
      <c r="D45" s="67">
        <f t="shared" si="8"/>
        <v>411428</v>
      </c>
      <c r="E45" s="156">
        <f t="shared" si="9"/>
        <v>63.43072895297267</v>
      </c>
      <c r="F45" s="11">
        <f t="shared" si="10"/>
        <v>64.98153811885852</v>
      </c>
      <c r="G45" s="156">
        <f t="shared" si="11"/>
        <v>63.99385302635795</v>
      </c>
      <c r="H45" s="44" t="s">
        <v>26</v>
      </c>
      <c r="I45" s="6"/>
      <c r="L45" s="6"/>
      <c r="M45" s="13"/>
    </row>
    <row r="46" spans="1:13" ht="24.75">
      <c r="A46" s="77" t="s">
        <v>27</v>
      </c>
      <c r="B46" s="128">
        <v>477</v>
      </c>
      <c r="C46" s="128">
        <v>2404</v>
      </c>
      <c r="D46" s="67">
        <f t="shared" si="8"/>
        <v>2881</v>
      </c>
      <c r="E46" s="156">
        <f t="shared" si="9"/>
        <v>0.116493757692984</v>
      </c>
      <c r="F46" s="11">
        <f t="shared" si="10"/>
        <v>1.0297531847815844</v>
      </c>
      <c r="G46" s="156">
        <f t="shared" si="11"/>
        <v>0.44811313417885323</v>
      </c>
      <c r="H46" s="44" t="s">
        <v>28</v>
      </c>
      <c r="M46" s="13"/>
    </row>
    <row r="47" spans="1:13" ht="24.75">
      <c r="A47" s="77" t="s">
        <v>29</v>
      </c>
      <c r="B47" s="128">
        <v>803</v>
      </c>
      <c r="C47" s="128">
        <v>3613</v>
      </c>
      <c r="D47" s="67">
        <f t="shared" si="8"/>
        <v>4416</v>
      </c>
      <c r="E47" s="156">
        <f t="shared" si="9"/>
        <v>0.19611003653556844</v>
      </c>
      <c r="F47" s="11">
        <f t="shared" si="10"/>
        <v>1.5476282265457006</v>
      </c>
      <c r="G47" s="156">
        <f t="shared" si="11"/>
        <v>0.6868683098000057</v>
      </c>
      <c r="H47" s="44" t="s">
        <v>30</v>
      </c>
      <c r="M47" s="13"/>
    </row>
    <row r="48" spans="1:13" ht="24.75">
      <c r="A48" s="78" t="s">
        <v>31</v>
      </c>
      <c r="B48" s="128">
        <v>9269</v>
      </c>
      <c r="C48" s="128">
        <v>1133</v>
      </c>
      <c r="D48" s="129">
        <f t="shared" si="8"/>
        <v>10402</v>
      </c>
      <c r="E48" s="156">
        <f t="shared" si="9"/>
        <v>2.2636910693003536</v>
      </c>
      <c r="F48" s="11">
        <f t="shared" si="10"/>
        <v>0.48532044856802625</v>
      </c>
      <c r="G48" s="156">
        <f t="shared" si="11"/>
        <v>1.6179357243069878</v>
      </c>
      <c r="H48" s="44" t="s">
        <v>18</v>
      </c>
      <c r="M48" s="13"/>
    </row>
    <row r="49" spans="1:8" ht="24.75">
      <c r="A49" s="160" t="s">
        <v>19</v>
      </c>
      <c r="B49" s="36">
        <f>SUM(B44:B48)</f>
        <v>409464</v>
      </c>
      <c r="C49" s="80">
        <f>SUM(C44:C48)</f>
        <v>233454</v>
      </c>
      <c r="D49" s="80">
        <f t="shared" si="8"/>
        <v>642918</v>
      </c>
      <c r="E49" s="8">
        <f t="shared" si="9"/>
        <v>100</v>
      </c>
      <c r="F49" s="8">
        <f t="shared" si="10"/>
        <v>100</v>
      </c>
      <c r="G49" s="64">
        <f t="shared" si="11"/>
        <v>100</v>
      </c>
      <c r="H49" s="27" t="s">
        <v>20</v>
      </c>
    </row>
    <row r="52" spans="13:16" ht="15">
      <c r="M52" s="13"/>
      <c r="N52" s="6"/>
      <c r="P52" s="13"/>
    </row>
    <row r="53" spans="13:16" ht="15">
      <c r="M53" s="13"/>
      <c r="P53" s="13"/>
    </row>
    <row r="54" spans="1:16" ht="45.75" customHeight="1">
      <c r="A54" s="211" t="s">
        <v>122</v>
      </c>
      <c r="B54" s="211"/>
      <c r="C54" s="211"/>
      <c r="D54" s="211"/>
      <c r="E54" s="84"/>
      <c r="F54" s="84"/>
      <c r="G54" s="229" t="s">
        <v>123</v>
      </c>
      <c r="H54" s="229"/>
      <c r="I54" s="229"/>
      <c r="J54" s="15"/>
      <c r="M54" s="13"/>
      <c r="P54" s="13"/>
    </row>
    <row r="55" spans="1:16" ht="31.5" customHeight="1">
      <c r="A55" s="230" t="s">
        <v>32</v>
      </c>
      <c r="B55" s="232" t="s">
        <v>1</v>
      </c>
      <c r="C55" s="233"/>
      <c r="D55" s="233"/>
      <c r="E55" s="234" t="s">
        <v>2</v>
      </c>
      <c r="F55" s="234"/>
      <c r="G55" s="234"/>
      <c r="H55" s="235" t="s">
        <v>33</v>
      </c>
      <c r="I55" s="236"/>
      <c r="J55" s="16"/>
      <c r="M55" s="13"/>
      <c r="P55" s="13"/>
    </row>
    <row r="56" spans="1:11" ht="39">
      <c r="A56" s="231"/>
      <c r="B56" s="7" t="s">
        <v>4</v>
      </c>
      <c r="C56" s="5" t="s">
        <v>5</v>
      </c>
      <c r="D56" s="10" t="s">
        <v>6</v>
      </c>
      <c r="E56" s="7" t="s">
        <v>4</v>
      </c>
      <c r="F56" s="5" t="s">
        <v>5</v>
      </c>
      <c r="G56" s="10" t="s">
        <v>6</v>
      </c>
      <c r="H56" s="237"/>
      <c r="I56" s="238"/>
      <c r="K56" s="13"/>
    </row>
    <row r="57" spans="1:13" ht="23.25">
      <c r="A57" s="81" t="s">
        <v>34</v>
      </c>
      <c r="B57" s="128">
        <v>75716</v>
      </c>
      <c r="C57" s="91">
        <v>67785</v>
      </c>
      <c r="D57" s="132">
        <f aca="true" t="shared" si="12" ref="D57:D68">SUM(B57:C57)</f>
        <v>143501</v>
      </c>
      <c r="E57" s="124">
        <f>(B57/$B$69)*100</f>
        <v>18.49149131547584</v>
      </c>
      <c r="F57" s="158">
        <f>(C57/$C$69)*100</f>
        <v>29.035698681538975</v>
      </c>
      <c r="G57" s="159">
        <f>(D57/$D$69)*100</f>
        <v>22.320264792710734</v>
      </c>
      <c r="H57" s="239" t="s">
        <v>35</v>
      </c>
      <c r="I57" s="240"/>
      <c r="M57" s="13"/>
    </row>
    <row r="58" spans="1:13" ht="23.25">
      <c r="A58" s="81" t="s">
        <v>36</v>
      </c>
      <c r="B58" s="128">
        <v>81994</v>
      </c>
      <c r="C58" s="91">
        <v>81211</v>
      </c>
      <c r="D58" s="131">
        <f t="shared" si="12"/>
        <v>163205</v>
      </c>
      <c r="E58" s="125">
        <f aca="true" t="shared" si="13" ref="E58:E69">(B58/$B$69)*100</f>
        <v>20.024715237481196</v>
      </c>
      <c r="F58" s="156">
        <f aca="true" t="shared" si="14" ref="F58:F69">(C58/$C$69)*100</f>
        <v>34.78672457957456</v>
      </c>
      <c r="G58" s="157">
        <f aca="true" t="shared" si="15" ref="G58:G69">(D58/$D$69)*100</f>
        <v>25.385041327198802</v>
      </c>
      <c r="H58" s="241" t="s">
        <v>37</v>
      </c>
      <c r="I58" s="242"/>
      <c r="M58" s="13"/>
    </row>
    <row r="59" spans="1:13" ht="23.25">
      <c r="A59" s="81" t="s">
        <v>103</v>
      </c>
      <c r="B59" s="128">
        <v>28280</v>
      </c>
      <c r="C59" s="91">
        <v>27319</v>
      </c>
      <c r="D59" s="131">
        <f t="shared" si="12"/>
        <v>55599</v>
      </c>
      <c r="E59" s="125">
        <f t="shared" si="13"/>
        <v>6.90659007873708</v>
      </c>
      <c r="F59" s="156">
        <f t="shared" si="14"/>
        <v>11.702091204262938</v>
      </c>
      <c r="G59" s="157">
        <f t="shared" si="15"/>
        <v>8.647914664078467</v>
      </c>
      <c r="H59" s="241" t="s">
        <v>38</v>
      </c>
      <c r="I59" s="242"/>
      <c r="M59" s="13"/>
    </row>
    <row r="60" spans="1:13" ht="23.25">
      <c r="A60" s="81" t="s">
        <v>39</v>
      </c>
      <c r="B60" s="128">
        <v>44272</v>
      </c>
      <c r="C60" s="91">
        <v>13125</v>
      </c>
      <c r="D60" s="131">
        <f t="shared" si="12"/>
        <v>57397</v>
      </c>
      <c r="E60" s="125">
        <f t="shared" si="13"/>
        <v>10.812183732880058</v>
      </c>
      <c r="F60" s="156">
        <f t="shared" si="14"/>
        <v>5.622092574982652</v>
      </c>
      <c r="G60" s="157">
        <f t="shared" si="15"/>
        <v>8.927577078258814</v>
      </c>
      <c r="H60" s="241" t="s">
        <v>40</v>
      </c>
      <c r="I60" s="242"/>
      <c r="M60" s="13"/>
    </row>
    <row r="61" spans="1:13" ht="23.25">
      <c r="A61" s="81" t="s">
        <v>41</v>
      </c>
      <c r="B61" s="128">
        <v>40923</v>
      </c>
      <c r="C61" s="91">
        <v>9737</v>
      </c>
      <c r="D61" s="131">
        <f t="shared" si="12"/>
        <v>50660</v>
      </c>
      <c r="E61" s="125">
        <f t="shared" si="13"/>
        <v>9.99428521188676</v>
      </c>
      <c r="F61" s="156">
        <f t="shared" si="14"/>
        <v>4.170843078293797</v>
      </c>
      <c r="G61" s="157">
        <f t="shared" si="15"/>
        <v>7.879698499653144</v>
      </c>
      <c r="H61" s="241" t="s">
        <v>42</v>
      </c>
      <c r="I61" s="242"/>
      <c r="M61" s="13"/>
    </row>
    <row r="62" spans="1:13" ht="23.25">
      <c r="A62" s="81" t="s">
        <v>43</v>
      </c>
      <c r="B62" s="128">
        <v>24844</v>
      </c>
      <c r="C62" s="91">
        <v>1134</v>
      </c>
      <c r="D62" s="131">
        <f t="shared" si="12"/>
        <v>25978</v>
      </c>
      <c r="E62" s="125">
        <f t="shared" si="13"/>
        <v>6.0674442686048105</v>
      </c>
      <c r="F62" s="156">
        <f t="shared" si="14"/>
        <v>0.4857487984785011</v>
      </c>
      <c r="G62" s="157">
        <f t="shared" si="15"/>
        <v>4.0406397083298335</v>
      </c>
      <c r="H62" s="241" t="s">
        <v>44</v>
      </c>
      <c r="I62" s="242"/>
      <c r="M62" s="13"/>
    </row>
    <row r="63" spans="1:9" ht="30" customHeight="1">
      <c r="A63" s="82" t="s">
        <v>45</v>
      </c>
      <c r="B63" s="50">
        <f>SUM(B57:B62)</f>
        <v>296029</v>
      </c>
      <c r="C63" s="9">
        <f>SUM(C57:C62)</f>
        <v>200311</v>
      </c>
      <c r="D63" s="56">
        <f t="shared" si="12"/>
        <v>496340</v>
      </c>
      <c r="E63" s="133">
        <f t="shared" si="13"/>
        <v>72.29670984506575</v>
      </c>
      <c r="F63" s="51">
        <f t="shared" si="14"/>
        <v>85.80319891713143</v>
      </c>
      <c r="G63" s="37">
        <f t="shared" si="15"/>
        <v>77.2011360702298</v>
      </c>
      <c r="H63" s="245" t="s">
        <v>46</v>
      </c>
      <c r="I63" s="246"/>
    </row>
    <row r="64" spans="1:9" ht="23.25">
      <c r="A64" s="81" t="s">
        <v>51</v>
      </c>
      <c r="B64" s="128">
        <v>43212</v>
      </c>
      <c r="C64" s="91">
        <v>18882</v>
      </c>
      <c r="D64" s="131">
        <f t="shared" si="12"/>
        <v>62094</v>
      </c>
      <c r="E64" s="125">
        <f t="shared" si="13"/>
        <v>10.553308715784537</v>
      </c>
      <c r="F64" s="156">
        <f t="shared" si="14"/>
        <v>8.08810300958647</v>
      </c>
      <c r="G64" s="157">
        <f t="shared" si="15"/>
        <v>9.658152361576438</v>
      </c>
      <c r="H64" s="241" t="s">
        <v>48</v>
      </c>
      <c r="I64" s="242"/>
    </row>
    <row r="65" spans="1:9" ht="23.25">
      <c r="A65" s="81" t="s">
        <v>49</v>
      </c>
      <c r="B65" s="128">
        <v>38039</v>
      </c>
      <c r="C65" s="91">
        <v>9270</v>
      </c>
      <c r="D65" s="131">
        <f t="shared" si="12"/>
        <v>47309</v>
      </c>
      <c r="E65" s="125">
        <f t="shared" si="13"/>
        <v>9.289949788015551</v>
      </c>
      <c r="F65" s="156">
        <f t="shared" si="14"/>
        <v>3.9708036701020326</v>
      </c>
      <c r="G65" s="157">
        <f t="shared" si="15"/>
        <v>7.358481174893221</v>
      </c>
      <c r="H65" s="241" t="s">
        <v>50</v>
      </c>
      <c r="I65" s="242"/>
    </row>
    <row r="66" spans="1:9" ht="23.25">
      <c r="A66" s="81" t="s">
        <v>47</v>
      </c>
      <c r="B66" s="128">
        <v>10656</v>
      </c>
      <c r="C66" s="91">
        <v>3111</v>
      </c>
      <c r="D66" s="131">
        <f t="shared" si="12"/>
        <v>13767</v>
      </c>
      <c r="E66" s="125">
        <f t="shared" si="13"/>
        <v>2.602426586952699</v>
      </c>
      <c r="F66" s="156">
        <f t="shared" si="14"/>
        <v>1.3325965714873167</v>
      </c>
      <c r="G66" s="157">
        <f t="shared" si="15"/>
        <v>2.1413306207012406</v>
      </c>
      <c r="H66" s="241" t="s">
        <v>52</v>
      </c>
      <c r="I66" s="242"/>
    </row>
    <row r="67" spans="1:9" ht="23.25">
      <c r="A67" s="83" t="s">
        <v>53</v>
      </c>
      <c r="B67" s="50">
        <f>SUM(B64:B66)</f>
        <v>91907</v>
      </c>
      <c r="C67" s="9">
        <f>SUM(C64:C66)</f>
        <v>31263</v>
      </c>
      <c r="D67" s="56">
        <f t="shared" si="12"/>
        <v>123170</v>
      </c>
      <c r="E67" s="133">
        <f t="shared" si="13"/>
        <v>22.44568509075279</v>
      </c>
      <c r="F67" s="51">
        <f t="shared" si="14"/>
        <v>13.391503251175822</v>
      </c>
      <c r="G67" s="37">
        <f t="shared" si="15"/>
        <v>19.1579641571709</v>
      </c>
      <c r="H67" s="247" t="s">
        <v>54</v>
      </c>
      <c r="I67" s="248"/>
    </row>
    <row r="68" spans="1:9" ht="24.75">
      <c r="A68" s="77" t="s">
        <v>55</v>
      </c>
      <c r="B68" s="128">
        <v>21528</v>
      </c>
      <c r="C68" s="128">
        <v>1880</v>
      </c>
      <c r="D68" s="130">
        <f t="shared" si="12"/>
        <v>23408</v>
      </c>
      <c r="E68" s="134">
        <f t="shared" si="13"/>
        <v>5.257605064181466</v>
      </c>
      <c r="F68" s="135">
        <f t="shared" si="14"/>
        <v>0.8052978316927532</v>
      </c>
      <c r="G68" s="136">
        <f t="shared" si="15"/>
        <v>3.640899772599305</v>
      </c>
      <c r="H68" s="249" t="s">
        <v>56</v>
      </c>
      <c r="I68" s="250"/>
    </row>
    <row r="69" spans="1:9" ht="24.75">
      <c r="A69" s="24" t="s">
        <v>19</v>
      </c>
      <c r="B69" s="36">
        <f>B68+B67+B63</f>
        <v>409464</v>
      </c>
      <c r="C69" s="14">
        <f>C68+C67+C63</f>
        <v>233454</v>
      </c>
      <c r="D69" s="54">
        <f>D68+D67+D63</f>
        <v>642918</v>
      </c>
      <c r="E69" s="8">
        <f t="shared" si="13"/>
        <v>100</v>
      </c>
      <c r="F69" s="8">
        <f t="shared" si="14"/>
        <v>100</v>
      </c>
      <c r="G69" s="64">
        <f t="shared" si="15"/>
        <v>100</v>
      </c>
      <c r="H69" s="243" t="s">
        <v>20</v>
      </c>
      <c r="I69" s="244"/>
    </row>
    <row r="72" ht="15">
      <c r="C72" s="6"/>
    </row>
  </sheetData>
  <sheetProtection/>
  <mergeCells count="35">
    <mergeCell ref="H69:I69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A54:D54"/>
    <mergeCell ref="G54:I54"/>
    <mergeCell ref="A55:A56"/>
    <mergeCell ref="B55:D55"/>
    <mergeCell ref="E55:G55"/>
    <mergeCell ref="H55:I56"/>
    <mergeCell ref="A26:A27"/>
    <mergeCell ref="B26:D26"/>
    <mergeCell ref="E26:G26"/>
    <mergeCell ref="A41:D41"/>
    <mergeCell ref="E41:H41"/>
    <mergeCell ref="A42:A43"/>
    <mergeCell ref="B42:D42"/>
    <mergeCell ref="E42:G42"/>
    <mergeCell ref="H42:H43"/>
    <mergeCell ref="A7:D7"/>
    <mergeCell ref="E7:H7"/>
    <mergeCell ref="A8:A9"/>
    <mergeCell ref="B8:D8"/>
    <mergeCell ref="E8:G8"/>
    <mergeCell ref="A25:D25"/>
    <mergeCell ref="E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18"/>
  <sheetViews>
    <sheetView rightToLeft="1" zoomScalePageLayoutView="0" workbookViewId="0" topLeftCell="A1">
      <selection activeCell="A3" sqref="A3:F3"/>
    </sheetView>
  </sheetViews>
  <sheetFormatPr defaultColWidth="11.421875" defaultRowHeight="15"/>
  <cols>
    <col min="1" max="1" width="15.7109375" style="152" customWidth="1"/>
    <col min="2" max="11" width="11.421875" style="152" customWidth="1"/>
    <col min="12" max="12" width="7.57421875" style="152" customWidth="1"/>
    <col min="13" max="13" width="15.140625" style="152" customWidth="1"/>
    <col min="14" max="17" width="11.421875" style="152" customWidth="1"/>
    <col min="18" max="16384" width="11.421875" style="152" customWidth="1"/>
  </cols>
  <sheetData>
    <row r="3" spans="1:19" ht="49.5" customHeight="1">
      <c r="A3" s="217" t="s">
        <v>127</v>
      </c>
      <c r="B3" s="217"/>
      <c r="C3" s="217"/>
      <c r="D3" s="217"/>
      <c r="E3" s="260"/>
      <c r="F3" s="260"/>
      <c r="G3" s="261" t="s">
        <v>128</v>
      </c>
      <c r="H3" s="261"/>
      <c r="I3" s="261"/>
      <c r="J3" s="261"/>
      <c r="K3" s="261"/>
      <c r="L3" s="261"/>
      <c r="M3" s="262"/>
      <c r="R3" s="13"/>
      <c r="S3" s="13"/>
    </row>
    <row r="4" spans="1:19" ht="68.25" customHeight="1">
      <c r="A4" s="17" t="s">
        <v>100</v>
      </c>
      <c r="B4" s="12" t="s">
        <v>101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9" t="s">
        <v>15</v>
      </c>
      <c r="K4" s="19" t="s">
        <v>31</v>
      </c>
      <c r="L4" s="29" t="s">
        <v>19</v>
      </c>
      <c r="M4" s="30" t="s">
        <v>33</v>
      </c>
      <c r="R4" s="13"/>
      <c r="S4" s="13"/>
    </row>
    <row r="5" spans="1:19" ht="23.25">
      <c r="A5" s="20" t="s">
        <v>34</v>
      </c>
      <c r="B5" s="93">
        <v>0.8336268639192204</v>
      </c>
      <c r="C5" s="94">
        <v>7.4708250522346225</v>
      </c>
      <c r="D5" s="94">
        <v>18.043743952742272</v>
      </c>
      <c r="E5" s="94">
        <v>28.794992175273865</v>
      </c>
      <c r="F5" s="94">
        <v>30.559750846614946</v>
      </c>
      <c r="G5" s="94">
        <v>26.301695362739736</v>
      </c>
      <c r="H5" s="94">
        <v>22.26443202979516</v>
      </c>
      <c r="I5" s="94">
        <v>24.43553725086416</v>
      </c>
      <c r="J5" s="94">
        <v>25.50671828740606</v>
      </c>
      <c r="K5" s="94">
        <v>0.1758334505556337</v>
      </c>
      <c r="L5" s="99">
        <v>22.320264792710734</v>
      </c>
      <c r="M5" s="31" t="s">
        <v>35</v>
      </c>
      <c r="R5" s="13"/>
      <c r="S5" s="13"/>
    </row>
    <row r="6" spans="1:19" ht="23.25">
      <c r="A6" s="21" t="s">
        <v>36</v>
      </c>
      <c r="B6" s="95">
        <v>4.070290790967086</v>
      </c>
      <c r="C6" s="96">
        <v>15.322155973432535</v>
      </c>
      <c r="D6" s="96">
        <v>22.51362224372358</v>
      </c>
      <c r="E6" s="96">
        <v>23.35456475583864</v>
      </c>
      <c r="F6" s="96">
        <v>24.32810198778623</v>
      </c>
      <c r="G6" s="96">
        <v>34.71344786618138</v>
      </c>
      <c r="H6" s="96">
        <v>36.61080074487896</v>
      </c>
      <c r="I6" s="96">
        <v>27.18982128410679</v>
      </c>
      <c r="J6" s="96">
        <v>1.5486221817353678</v>
      </c>
      <c r="K6" s="96">
        <v>0.14770009846673232</v>
      </c>
      <c r="L6" s="100">
        <v>25.385041327198802</v>
      </c>
      <c r="M6" s="31" t="s">
        <v>37</v>
      </c>
      <c r="R6" s="13"/>
      <c r="S6" s="13"/>
    </row>
    <row r="7" spans="1:19" ht="23.25">
      <c r="A7" s="21" t="s">
        <v>103</v>
      </c>
      <c r="B7" s="95">
        <v>1.549841493483621</v>
      </c>
      <c r="C7" s="96">
        <v>2.7263924985985835</v>
      </c>
      <c r="D7" s="96">
        <v>9.921321994194633</v>
      </c>
      <c r="E7" s="96">
        <v>12.782711840754363</v>
      </c>
      <c r="F7" s="96">
        <v>10.812281310681888</v>
      </c>
      <c r="G7" s="96">
        <v>8.778546778056462</v>
      </c>
      <c r="H7" s="96">
        <v>8.603351955307263</v>
      </c>
      <c r="I7" s="96">
        <v>7.42443185996911</v>
      </c>
      <c r="J7" s="96">
        <v>0.3416078342063311</v>
      </c>
      <c r="K7" s="96">
        <v>0.049233366155577434</v>
      </c>
      <c r="L7" s="100">
        <v>8.647914664078467</v>
      </c>
      <c r="M7" s="31" t="s">
        <v>38</v>
      </c>
      <c r="R7" s="13"/>
      <c r="S7" s="13"/>
    </row>
    <row r="8" spans="1:19" ht="23.25">
      <c r="A8" s="21" t="s">
        <v>39</v>
      </c>
      <c r="B8" s="95">
        <v>12.848812179562444</v>
      </c>
      <c r="C8" s="96">
        <v>10.399361293719954</v>
      </c>
      <c r="D8" s="96">
        <v>11.999032438763559</v>
      </c>
      <c r="E8" s="96">
        <v>13.320973256381889</v>
      </c>
      <c r="F8" s="96">
        <v>11.736287652085815</v>
      </c>
      <c r="G8" s="96">
        <v>6.64944273671903</v>
      </c>
      <c r="H8" s="96">
        <v>4.483107209364193</v>
      </c>
      <c r="I8" s="96">
        <v>2.577774509082886</v>
      </c>
      <c r="J8" s="96">
        <v>0.4782509678888636</v>
      </c>
      <c r="K8" s="96">
        <v>0.028133352088901394</v>
      </c>
      <c r="L8" s="100">
        <v>8.927577078258814</v>
      </c>
      <c r="M8" s="31" t="s">
        <v>40</v>
      </c>
      <c r="R8" s="13"/>
      <c r="S8" s="13"/>
    </row>
    <row r="9" spans="1:19" ht="23.25">
      <c r="A9" s="21" t="s">
        <v>41</v>
      </c>
      <c r="B9" s="95">
        <v>17.35352823764236</v>
      </c>
      <c r="C9" s="96">
        <v>35.33778389305067</v>
      </c>
      <c r="D9" s="96">
        <v>16.650965015022663</v>
      </c>
      <c r="E9" s="96">
        <v>3.875482192518166</v>
      </c>
      <c r="F9" s="96">
        <v>3.0374949578334163</v>
      </c>
      <c r="G9" s="96">
        <v>2.7750014143738095</v>
      </c>
      <c r="H9" s="96">
        <v>1.8217611066773078</v>
      </c>
      <c r="I9" s="96">
        <v>0.8862249025520335</v>
      </c>
      <c r="J9" s="96">
        <v>0.7059895240264177</v>
      </c>
      <c r="K9" s="96">
        <v>0.3516669011112674</v>
      </c>
      <c r="L9" s="100">
        <v>7.879698499653144</v>
      </c>
      <c r="M9" s="31" t="s">
        <v>42</v>
      </c>
      <c r="R9" s="13"/>
      <c r="S9" s="13"/>
    </row>
    <row r="10" spans="1:19" ht="23.25">
      <c r="A10" s="21" t="s">
        <v>43</v>
      </c>
      <c r="B10" s="95">
        <v>28.918633321592107</v>
      </c>
      <c r="C10" s="96">
        <v>14.187433114202722</v>
      </c>
      <c r="D10" s="96">
        <v>6.737281662168355</v>
      </c>
      <c r="E10" s="96">
        <v>2.461050805896953</v>
      </c>
      <c r="F10" s="96">
        <v>1.1050552996688585</v>
      </c>
      <c r="G10" s="96">
        <v>0.6845569238312558</v>
      </c>
      <c r="H10" s="96">
        <v>0.4160681032189412</v>
      </c>
      <c r="I10" s="96">
        <v>0.2978598220195632</v>
      </c>
      <c r="J10" s="96">
        <v>0.40992940104759734</v>
      </c>
      <c r="K10" s="96">
        <v>0.007033338022225348</v>
      </c>
      <c r="L10" s="100">
        <v>4.0406397083298335</v>
      </c>
      <c r="M10" s="31" t="s">
        <v>44</v>
      </c>
      <c r="R10" s="13"/>
      <c r="S10" s="13"/>
    </row>
    <row r="11" spans="1:19" ht="30">
      <c r="A11" s="22" t="s">
        <v>45</v>
      </c>
      <c r="B11" s="95">
        <v>65.57473288716685</v>
      </c>
      <c r="C11" s="96">
        <v>85.4439518252391</v>
      </c>
      <c r="D11" s="96">
        <v>85.86596730661506</v>
      </c>
      <c r="E11" s="96">
        <v>84.58977502666387</v>
      </c>
      <c r="F11" s="96">
        <v>81.57897205467115</v>
      </c>
      <c r="G11" s="96">
        <v>79.90269108190168</v>
      </c>
      <c r="H11" s="96">
        <v>74.19952114924182</v>
      </c>
      <c r="I11" s="96">
        <v>62.811649628594544</v>
      </c>
      <c r="J11" s="96">
        <v>28.991118196310634</v>
      </c>
      <c r="K11" s="96">
        <v>0.7596005064003376</v>
      </c>
      <c r="L11" s="100">
        <v>77.2011360702298</v>
      </c>
      <c r="M11" s="32" t="s">
        <v>46</v>
      </c>
      <c r="S11" s="13"/>
    </row>
    <row r="12" spans="1:13" ht="23.25">
      <c r="A12" s="21" t="s">
        <v>51</v>
      </c>
      <c r="B12" s="95">
        <v>24.98923721185081</v>
      </c>
      <c r="C12" s="96">
        <v>11.150180910156449</v>
      </c>
      <c r="D12" s="96">
        <v>8.208993227071346</v>
      </c>
      <c r="E12" s="96">
        <v>8.259322388684549</v>
      </c>
      <c r="F12" s="96">
        <v>9.286029211733474</v>
      </c>
      <c r="G12" s="96">
        <v>8.10907650819394</v>
      </c>
      <c r="H12" s="96">
        <v>8.517158818834798</v>
      </c>
      <c r="I12" s="96">
        <v>11.39773479443995</v>
      </c>
      <c r="J12" s="96">
        <v>38.39672056479162</v>
      </c>
      <c r="K12" s="96">
        <v>0.16176677451118301</v>
      </c>
      <c r="L12" s="100">
        <v>9.658152361576438</v>
      </c>
      <c r="M12" s="31" t="s">
        <v>110</v>
      </c>
    </row>
    <row r="13" spans="1:13" ht="23.25">
      <c r="A13" s="21" t="s">
        <v>49</v>
      </c>
      <c r="B13" s="95">
        <v>0.6535947712418301</v>
      </c>
      <c r="C13" s="96">
        <v>2.1879087465389255</v>
      </c>
      <c r="D13" s="96">
        <v>4.9269236645108725</v>
      </c>
      <c r="E13" s="96">
        <v>6.082353996591011</v>
      </c>
      <c r="F13" s="96">
        <v>7.534638511833848</v>
      </c>
      <c r="G13" s="96">
        <v>8.818149244724385</v>
      </c>
      <c r="H13" s="96">
        <v>11.450917797286513</v>
      </c>
      <c r="I13" s="96">
        <v>13.183055085680664</v>
      </c>
      <c r="J13" s="96">
        <v>12.525620587565475</v>
      </c>
      <c r="K13" s="96">
        <v>0.11956674637783092</v>
      </c>
      <c r="L13" s="100">
        <v>7.358481174893221</v>
      </c>
      <c r="M13" s="31" t="s">
        <v>111</v>
      </c>
    </row>
    <row r="14" spans="1:13" ht="23.25">
      <c r="A14" s="21" t="s">
        <v>47</v>
      </c>
      <c r="B14" s="95">
        <v>0</v>
      </c>
      <c r="C14" s="96">
        <v>0.015288182235132243</v>
      </c>
      <c r="D14" s="96">
        <v>0.11330651321484952</v>
      </c>
      <c r="E14" s="96">
        <v>0.2561725626227286</v>
      </c>
      <c r="F14" s="96">
        <v>0.6829204228853388</v>
      </c>
      <c r="G14" s="96">
        <v>1.909404642917759</v>
      </c>
      <c r="H14" s="96">
        <v>4.78318701782389</v>
      </c>
      <c r="I14" s="96">
        <v>11.3186732367434</v>
      </c>
      <c r="J14" s="96">
        <v>0.15941698929628786</v>
      </c>
      <c r="K14" s="96">
        <v>0.007033338022225348</v>
      </c>
      <c r="L14" s="100">
        <v>2.1413306207012406</v>
      </c>
      <c r="M14" s="31" t="s">
        <v>112</v>
      </c>
    </row>
    <row r="15" spans="1:13" ht="23.25">
      <c r="A15" s="23" t="s">
        <v>53</v>
      </c>
      <c r="B15" s="95">
        <v>25.64283198309264</v>
      </c>
      <c r="C15" s="96">
        <v>13.353377838930507</v>
      </c>
      <c r="D15" s="96">
        <v>13.249223404797068</v>
      </c>
      <c r="E15" s="96">
        <v>14.59784894789829</v>
      </c>
      <c r="F15" s="96">
        <v>17.50358814645266</v>
      </c>
      <c r="G15" s="96">
        <v>18.836630395836085</v>
      </c>
      <c r="H15" s="96">
        <v>24.751263633945197</v>
      </c>
      <c r="I15" s="96">
        <v>35.89946311686402</v>
      </c>
      <c r="J15" s="96">
        <v>51.081758141653374</v>
      </c>
      <c r="K15" s="96">
        <v>0.28836685891123925</v>
      </c>
      <c r="L15" s="100">
        <v>19.1579641571709</v>
      </c>
      <c r="M15" s="33" t="s">
        <v>54</v>
      </c>
    </row>
    <row r="16" spans="1:13" ht="23.25">
      <c r="A16" s="23" t="s">
        <v>55</v>
      </c>
      <c r="B16" s="149">
        <v>8.78243512974052</v>
      </c>
      <c r="C16" s="150">
        <v>1.202670335830403</v>
      </c>
      <c r="D16" s="150">
        <v>0.8848092885878699</v>
      </c>
      <c r="E16" s="150">
        <v>0.8123760254378357</v>
      </c>
      <c r="F16" s="150">
        <v>0.9174397988761832</v>
      </c>
      <c r="G16" s="150">
        <v>1.2606785222622439</v>
      </c>
      <c r="H16" s="150">
        <v>1.0492152168129822</v>
      </c>
      <c r="I16" s="150">
        <v>1.288887254541443</v>
      </c>
      <c r="J16" s="150">
        <v>19.927123662035985</v>
      </c>
      <c r="K16" s="150">
        <v>98.95203263468842</v>
      </c>
      <c r="L16" s="151">
        <v>3.640899772599305</v>
      </c>
      <c r="M16" s="33" t="s">
        <v>56</v>
      </c>
    </row>
    <row r="17" spans="1:13" ht="24.75">
      <c r="A17" s="24" t="s">
        <v>19</v>
      </c>
      <c r="B17" s="97">
        <v>100</v>
      </c>
      <c r="C17" s="98">
        <v>100</v>
      </c>
      <c r="D17" s="98">
        <v>100</v>
      </c>
      <c r="E17" s="98">
        <v>100</v>
      </c>
      <c r="F17" s="98">
        <v>100</v>
      </c>
      <c r="G17" s="98">
        <v>100</v>
      </c>
      <c r="H17" s="98">
        <v>100</v>
      </c>
      <c r="I17" s="98">
        <v>100</v>
      </c>
      <c r="J17" s="98">
        <v>100</v>
      </c>
      <c r="K17" s="98">
        <v>100</v>
      </c>
      <c r="L17" s="163">
        <v>100</v>
      </c>
      <c r="M17" s="34" t="s">
        <v>20</v>
      </c>
    </row>
    <row r="18" ht="15">
      <c r="H18" s="156"/>
    </row>
  </sheetData>
  <sheetProtection/>
  <mergeCells count="2">
    <mergeCell ref="A3:F3"/>
    <mergeCell ref="G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Y46"/>
  <sheetViews>
    <sheetView rightToLeft="1" tabSelected="1" zoomScale="98" zoomScaleNormal="98" zoomScalePageLayoutView="0" workbookViewId="0" topLeftCell="A2">
      <selection activeCell="A25" sqref="A25"/>
    </sheetView>
  </sheetViews>
  <sheetFormatPr defaultColWidth="11.421875" defaultRowHeight="15"/>
  <cols>
    <col min="1" max="1" width="22.28125" style="0" customWidth="1"/>
    <col min="13" max="13" width="24.28125" style="0" customWidth="1"/>
  </cols>
  <sheetData>
    <row r="4" spans="1:13" ht="50.25" customHeight="1">
      <c r="A4" s="217" t="s">
        <v>129</v>
      </c>
      <c r="B4" s="217"/>
      <c r="C4" s="217"/>
      <c r="D4" s="217"/>
      <c r="E4" s="260"/>
      <c r="F4" s="260"/>
      <c r="G4" s="261" t="s">
        <v>130</v>
      </c>
      <c r="H4" s="261"/>
      <c r="I4" s="261"/>
      <c r="J4" s="261"/>
      <c r="K4" s="261"/>
      <c r="L4" s="261"/>
      <c r="M4" s="262"/>
    </row>
    <row r="5" spans="1:15" ht="50.25" thickBot="1">
      <c r="A5" s="17" t="s">
        <v>102</v>
      </c>
      <c r="B5" s="52" t="s">
        <v>101</v>
      </c>
      <c r="C5" s="61" t="s">
        <v>8</v>
      </c>
      <c r="D5" s="61" t="s">
        <v>9</v>
      </c>
      <c r="E5" s="61" t="s">
        <v>10</v>
      </c>
      <c r="F5" s="61" t="s">
        <v>11</v>
      </c>
      <c r="G5" s="61" t="s">
        <v>12</v>
      </c>
      <c r="H5" s="61" t="s">
        <v>13</v>
      </c>
      <c r="I5" s="61" t="s">
        <v>14</v>
      </c>
      <c r="J5" s="62" t="s">
        <v>15</v>
      </c>
      <c r="K5" s="62" t="s">
        <v>31</v>
      </c>
      <c r="L5" s="63" t="s">
        <v>19</v>
      </c>
      <c r="M5" s="30" t="s">
        <v>70</v>
      </c>
      <c r="O5" s="152"/>
    </row>
    <row r="6" spans="1:15" ht="15.75" thickTop="1">
      <c r="A6" s="201" t="s">
        <v>71</v>
      </c>
      <c r="B6" s="204">
        <v>10</v>
      </c>
      <c r="C6" s="205">
        <v>87</v>
      </c>
      <c r="D6" s="205">
        <v>242</v>
      </c>
      <c r="E6" s="205">
        <v>392</v>
      </c>
      <c r="F6" s="205">
        <v>291</v>
      </c>
      <c r="G6" s="205">
        <v>254</v>
      </c>
      <c r="H6" s="205">
        <v>268</v>
      </c>
      <c r="I6" s="205">
        <v>197</v>
      </c>
      <c r="J6" s="205">
        <v>12</v>
      </c>
      <c r="K6" s="205">
        <v>1</v>
      </c>
      <c r="L6" s="206">
        <v>1754</v>
      </c>
      <c r="M6" s="179" t="s">
        <v>139</v>
      </c>
      <c r="O6" s="152"/>
    </row>
    <row r="7" spans="1:15" ht="15">
      <c r="A7" s="202" t="s">
        <v>131</v>
      </c>
      <c r="B7" s="207">
        <v>18637</v>
      </c>
      <c r="C7" s="208">
        <v>16758</v>
      </c>
      <c r="D7" s="208">
        <v>10634</v>
      </c>
      <c r="E7" s="208">
        <v>7366</v>
      </c>
      <c r="F7" s="208">
        <v>8185</v>
      </c>
      <c r="G7" s="208">
        <v>7109</v>
      </c>
      <c r="H7" s="208">
        <v>4799</v>
      </c>
      <c r="I7" s="208">
        <v>1141</v>
      </c>
      <c r="J7" s="208">
        <v>35</v>
      </c>
      <c r="K7" s="208">
        <v>3</v>
      </c>
      <c r="L7" s="209">
        <v>74667</v>
      </c>
      <c r="M7" s="180" t="s">
        <v>140</v>
      </c>
      <c r="O7" s="152"/>
    </row>
    <row r="8" spans="1:15" ht="15">
      <c r="A8" s="202" t="s">
        <v>132</v>
      </c>
      <c r="B8" s="207">
        <v>4211</v>
      </c>
      <c r="C8" s="208">
        <v>21735</v>
      </c>
      <c r="D8" s="208">
        <v>14209</v>
      </c>
      <c r="E8" s="208">
        <v>10945</v>
      </c>
      <c r="F8" s="208">
        <v>11760</v>
      </c>
      <c r="G8" s="208">
        <v>15728</v>
      </c>
      <c r="H8" s="208">
        <v>14567</v>
      </c>
      <c r="I8" s="208">
        <v>2494</v>
      </c>
      <c r="J8" s="208">
        <v>592</v>
      </c>
      <c r="K8" s="208">
        <v>100</v>
      </c>
      <c r="L8" s="209">
        <v>96341</v>
      </c>
      <c r="M8" s="180" t="s">
        <v>141</v>
      </c>
      <c r="O8" s="152"/>
    </row>
    <row r="9" spans="1:15" ht="15">
      <c r="A9" s="202" t="s">
        <v>73</v>
      </c>
      <c r="B9" s="207">
        <v>671</v>
      </c>
      <c r="C9" s="208">
        <v>2368</v>
      </c>
      <c r="D9" s="208">
        <v>2837</v>
      </c>
      <c r="E9" s="208">
        <v>2370</v>
      </c>
      <c r="F9" s="208">
        <v>2848</v>
      </c>
      <c r="G9" s="208">
        <v>2691</v>
      </c>
      <c r="H9" s="208">
        <v>2368</v>
      </c>
      <c r="I9" s="208">
        <v>1107</v>
      </c>
      <c r="J9" s="208">
        <v>32</v>
      </c>
      <c r="K9" s="208">
        <v>9</v>
      </c>
      <c r="L9" s="209">
        <v>17301</v>
      </c>
      <c r="M9" s="180" t="s">
        <v>142</v>
      </c>
      <c r="O9" s="152"/>
    </row>
    <row r="10" spans="1:15" ht="15">
      <c r="A10" s="202" t="s">
        <v>75</v>
      </c>
      <c r="B10" s="207">
        <v>98</v>
      </c>
      <c r="C10" s="208">
        <v>1344</v>
      </c>
      <c r="D10" s="208">
        <v>3131</v>
      </c>
      <c r="E10" s="208">
        <v>3216</v>
      </c>
      <c r="F10" s="208">
        <v>3221</v>
      </c>
      <c r="G10" s="208">
        <v>3180</v>
      </c>
      <c r="H10" s="208">
        <v>2746</v>
      </c>
      <c r="I10" s="208">
        <v>1693</v>
      </c>
      <c r="J10" s="208">
        <v>60</v>
      </c>
      <c r="K10" s="208">
        <v>0</v>
      </c>
      <c r="L10" s="209">
        <v>18689</v>
      </c>
      <c r="M10" s="180" t="s">
        <v>143</v>
      </c>
      <c r="O10" s="152"/>
    </row>
    <row r="11" spans="1:15" ht="15">
      <c r="A11" s="202" t="s">
        <v>133</v>
      </c>
      <c r="B11" s="207">
        <v>59</v>
      </c>
      <c r="C11" s="208">
        <v>611</v>
      </c>
      <c r="D11" s="208">
        <v>2318</v>
      </c>
      <c r="E11" s="208">
        <v>3931</v>
      </c>
      <c r="F11" s="208">
        <v>4387</v>
      </c>
      <c r="G11" s="208">
        <v>4426</v>
      </c>
      <c r="H11" s="208">
        <v>5734</v>
      </c>
      <c r="I11" s="208">
        <v>6628</v>
      </c>
      <c r="J11" s="208">
        <v>557</v>
      </c>
      <c r="K11" s="208">
        <v>9</v>
      </c>
      <c r="L11" s="209">
        <v>28660</v>
      </c>
      <c r="M11" s="180" t="s">
        <v>144</v>
      </c>
      <c r="O11" s="152"/>
    </row>
    <row r="12" spans="1:15" ht="15">
      <c r="A12" s="202" t="s">
        <v>134</v>
      </c>
      <c r="B12" s="207">
        <v>56</v>
      </c>
      <c r="C12" s="208">
        <v>326</v>
      </c>
      <c r="D12" s="208">
        <v>502</v>
      </c>
      <c r="E12" s="208">
        <v>711</v>
      </c>
      <c r="F12" s="208">
        <v>593</v>
      </c>
      <c r="G12" s="208">
        <v>693</v>
      </c>
      <c r="H12" s="208">
        <v>1052</v>
      </c>
      <c r="I12" s="208">
        <v>1140</v>
      </c>
      <c r="J12" s="208">
        <v>23</v>
      </c>
      <c r="K12" s="208">
        <v>0</v>
      </c>
      <c r="L12" s="209">
        <v>5096</v>
      </c>
      <c r="M12" s="180" t="s">
        <v>145</v>
      </c>
      <c r="O12" s="152"/>
    </row>
    <row r="13" spans="1:15" ht="15">
      <c r="A13" s="202" t="s">
        <v>135</v>
      </c>
      <c r="B13" s="207">
        <v>11</v>
      </c>
      <c r="C13" s="208">
        <v>485</v>
      </c>
      <c r="D13" s="208">
        <v>4690</v>
      </c>
      <c r="E13" s="208">
        <v>4917</v>
      </c>
      <c r="F13" s="208">
        <v>2700</v>
      </c>
      <c r="G13" s="208">
        <v>1994</v>
      </c>
      <c r="H13" s="208">
        <v>1967</v>
      </c>
      <c r="I13" s="208">
        <v>1551</v>
      </c>
      <c r="J13" s="208">
        <v>81</v>
      </c>
      <c r="K13" s="208">
        <v>13</v>
      </c>
      <c r="L13" s="209">
        <v>18409</v>
      </c>
      <c r="M13" s="180" t="s">
        <v>146</v>
      </c>
      <c r="O13" s="152"/>
    </row>
    <row r="14" spans="1:15" ht="15">
      <c r="A14" s="202" t="s">
        <v>136</v>
      </c>
      <c r="B14" s="207">
        <v>912</v>
      </c>
      <c r="C14" s="208">
        <v>8520</v>
      </c>
      <c r="D14" s="208">
        <v>12482</v>
      </c>
      <c r="E14" s="208">
        <v>13278</v>
      </c>
      <c r="F14" s="208">
        <v>10493</v>
      </c>
      <c r="G14" s="208">
        <v>8698</v>
      </c>
      <c r="H14" s="208">
        <v>11808</v>
      </c>
      <c r="I14" s="208">
        <v>10793</v>
      </c>
      <c r="J14" s="208">
        <v>406</v>
      </c>
      <c r="K14" s="208">
        <v>3</v>
      </c>
      <c r="L14" s="209">
        <v>77393</v>
      </c>
      <c r="M14" s="180" t="s">
        <v>147</v>
      </c>
      <c r="O14" s="152"/>
    </row>
    <row r="15" spans="1:15" ht="15">
      <c r="A15" s="202" t="s">
        <v>85</v>
      </c>
      <c r="B15" s="207">
        <v>220</v>
      </c>
      <c r="C15" s="208">
        <v>3221</v>
      </c>
      <c r="D15" s="208">
        <v>16782</v>
      </c>
      <c r="E15" s="208">
        <v>35363</v>
      </c>
      <c r="F15" s="208">
        <v>44132</v>
      </c>
      <c r="G15" s="208">
        <v>44479</v>
      </c>
      <c r="H15" s="208">
        <v>34515</v>
      </c>
      <c r="I15" s="208">
        <v>17637</v>
      </c>
      <c r="J15" s="208">
        <v>356</v>
      </c>
      <c r="K15" s="208">
        <v>24</v>
      </c>
      <c r="L15" s="209">
        <v>196729</v>
      </c>
      <c r="M15" s="180" t="s">
        <v>148</v>
      </c>
      <c r="O15" s="152"/>
    </row>
    <row r="16" spans="1:15" ht="15">
      <c r="A16" s="202" t="s">
        <v>137</v>
      </c>
      <c r="B16" s="207">
        <v>57</v>
      </c>
      <c r="C16" s="208">
        <v>618</v>
      </c>
      <c r="D16" s="208">
        <v>3777</v>
      </c>
      <c r="E16" s="208">
        <v>7737</v>
      </c>
      <c r="F16" s="208">
        <v>7696</v>
      </c>
      <c r="G16" s="208">
        <v>6065</v>
      </c>
      <c r="H16" s="208">
        <v>5025</v>
      </c>
      <c r="I16" s="208">
        <v>3871</v>
      </c>
      <c r="J16" s="208">
        <v>746</v>
      </c>
      <c r="K16" s="208">
        <v>31</v>
      </c>
      <c r="L16" s="209">
        <v>35623</v>
      </c>
      <c r="M16" s="180" t="s">
        <v>149</v>
      </c>
      <c r="O16" s="152"/>
    </row>
    <row r="17" spans="1:15" ht="15">
      <c r="A17" s="202" t="s">
        <v>89</v>
      </c>
      <c r="B17" s="207">
        <v>33</v>
      </c>
      <c r="C17" s="208">
        <v>217</v>
      </c>
      <c r="D17" s="208">
        <v>1066</v>
      </c>
      <c r="E17" s="208">
        <v>1647</v>
      </c>
      <c r="F17" s="208">
        <v>1806</v>
      </c>
      <c r="G17" s="208">
        <v>1485</v>
      </c>
      <c r="H17" s="208">
        <v>977</v>
      </c>
      <c r="I17" s="208">
        <v>660</v>
      </c>
      <c r="J17" s="208">
        <v>65</v>
      </c>
      <c r="K17" s="208">
        <v>1</v>
      </c>
      <c r="L17" s="209">
        <v>7957</v>
      </c>
      <c r="M17" s="180" t="s">
        <v>150</v>
      </c>
      <c r="O17" s="152"/>
    </row>
    <row r="18" spans="1:15" ht="15">
      <c r="A18" s="202" t="s">
        <v>153</v>
      </c>
      <c r="B18" s="207">
        <v>196</v>
      </c>
      <c r="C18" s="208">
        <v>733</v>
      </c>
      <c r="D18" s="208">
        <v>1666</v>
      </c>
      <c r="E18" s="208">
        <v>2548</v>
      </c>
      <c r="F18" s="208">
        <v>2949</v>
      </c>
      <c r="G18" s="208">
        <v>3401</v>
      </c>
      <c r="H18" s="208">
        <v>3647</v>
      </c>
      <c r="I18" s="208">
        <v>2274</v>
      </c>
      <c r="J18" s="208">
        <v>314</v>
      </c>
      <c r="K18" s="208">
        <v>8</v>
      </c>
      <c r="L18" s="209">
        <v>17736</v>
      </c>
      <c r="M18" s="180" t="s">
        <v>151</v>
      </c>
      <c r="O18" s="152"/>
    </row>
    <row r="19" spans="1:15" ht="15.75" thickBot="1">
      <c r="A19" s="202" t="s">
        <v>138</v>
      </c>
      <c r="B19" s="207">
        <v>380</v>
      </c>
      <c r="C19" s="208">
        <v>1851</v>
      </c>
      <c r="D19" s="208">
        <v>4224</v>
      </c>
      <c r="E19" s="208">
        <v>5928</v>
      </c>
      <c r="F19" s="208">
        <v>5563</v>
      </c>
      <c r="G19" s="208">
        <v>5890</v>
      </c>
      <c r="H19" s="208">
        <v>4548</v>
      </c>
      <c r="I19" s="208">
        <v>3214</v>
      </c>
      <c r="J19" s="208">
        <v>1114</v>
      </c>
      <c r="K19" s="208">
        <v>13851</v>
      </c>
      <c r="L19" s="209">
        <v>46563</v>
      </c>
      <c r="M19" s="181" t="s">
        <v>152</v>
      </c>
      <c r="O19" s="152"/>
    </row>
    <row r="20" spans="1:15" ht="15.75" thickBot="1">
      <c r="A20" s="210" t="s">
        <v>19</v>
      </c>
      <c r="B20" s="298">
        <v>25551</v>
      </c>
      <c r="C20" s="299">
        <v>58874</v>
      </c>
      <c r="D20" s="299">
        <v>78560</v>
      </c>
      <c r="E20" s="299">
        <v>100349</v>
      </c>
      <c r="F20" s="299">
        <v>106624</v>
      </c>
      <c r="G20" s="299">
        <v>106093</v>
      </c>
      <c r="H20" s="299">
        <v>94021</v>
      </c>
      <c r="I20" s="299">
        <v>54400</v>
      </c>
      <c r="J20" s="299">
        <v>4393</v>
      </c>
      <c r="K20" s="299">
        <v>14053</v>
      </c>
      <c r="L20" s="300">
        <v>642918</v>
      </c>
      <c r="M20" s="203" t="s">
        <v>20</v>
      </c>
      <c r="O20" s="152"/>
    </row>
    <row r="21" spans="12:15" ht="15">
      <c r="L21" s="152"/>
      <c r="M21" s="152"/>
      <c r="O21" s="152"/>
    </row>
    <row r="22" spans="12:15" ht="15">
      <c r="L22" s="152"/>
      <c r="M22" s="152"/>
      <c r="O22" s="152"/>
    </row>
    <row r="23" spans="12:15" ht="15">
      <c r="L23" s="152"/>
      <c r="M23" s="152"/>
      <c r="O23" s="152"/>
    </row>
    <row r="24" spans="12:25" ht="15"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</row>
    <row r="25" spans="12:25" ht="15"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</row>
    <row r="26" spans="12:25" ht="15"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</row>
    <row r="27" spans="12:25" ht="15" customHeight="1"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</row>
    <row r="28" spans="12:25" ht="15"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</row>
    <row r="29" spans="12:25" ht="15.75" customHeight="1"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</row>
    <row r="30" spans="12:25" ht="15"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</row>
    <row r="31" spans="12:25" ht="15"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</row>
    <row r="32" spans="12:25" ht="15"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</row>
    <row r="33" spans="12:25" ht="15"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</row>
    <row r="34" spans="12:25" ht="15"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</row>
    <row r="35" spans="12:25" ht="15"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</row>
    <row r="36" spans="13:25" ht="15"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</row>
    <row r="37" spans="13:25" ht="15"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</row>
    <row r="38" spans="13:25" ht="15"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</row>
    <row r="39" spans="13:25" ht="15"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13:25" ht="15"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</row>
    <row r="41" spans="13:25" ht="15"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</row>
    <row r="42" spans="13:25" ht="15"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</row>
    <row r="43" spans="13:25" ht="15"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</row>
    <row r="44" spans="13:25" ht="15"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</row>
    <row r="45" spans="13:25" ht="15"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</row>
    <row r="46" spans="13:25" ht="15"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</row>
  </sheetData>
  <sheetProtection/>
  <mergeCells count="2">
    <mergeCell ref="A4:F4"/>
    <mergeCell ref="G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R46"/>
  <sheetViews>
    <sheetView rightToLeft="1" zoomScale="110" zoomScaleNormal="110" zoomScalePageLayoutView="0" workbookViewId="0" topLeftCell="A4">
      <selection activeCell="B24" sqref="B24:D24"/>
    </sheetView>
  </sheetViews>
  <sheetFormatPr defaultColWidth="11.421875" defaultRowHeight="15"/>
  <cols>
    <col min="1" max="1" width="15.57421875" style="0" customWidth="1"/>
    <col min="8" max="8" width="35.57421875" style="0" customWidth="1"/>
    <col min="9" max="9" width="17.140625" style="0" customWidth="1"/>
    <col min="10" max="10" width="15.57421875" style="0" customWidth="1"/>
    <col min="13" max="13" width="18.7109375" style="0" customWidth="1"/>
  </cols>
  <sheetData>
    <row r="7" spans="1:8" ht="45" customHeight="1">
      <c r="A7" s="211" t="s">
        <v>116</v>
      </c>
      <c r="B7" s="211"/>
      <c r="C7" s="211"/>
      <c r="D7" s="211"/>
      <c r="E7" s="212" t="s">
        <v>117</v>
      </c>
      <c r="F7" s="212"/>
      <c r="G7" s="212"/>
      <c r="H7" s="212"/>
    </row>
    <row r="8" spans="1:8" ht="23.25" customHeight="1">
      <c r="A8" s="213" t="s">
        <v>99</v>
      </c>
      <c r="B8" s="215" t="s">
        <v>1</v>
      </c>
      <c r="C8" s="215"/>
      <c r="D8" s="215"/>
      <c r="E8" s="251" t="s">
        <v>2</v>
      </c>
      <c r="F8" s="251"/>
      <c r="G8" s="216"/>
      <c r="H8" s="43"/>
    </row>
    <row r="9" spans="1:8" ht="39.75" thickBot="1">
      <c r="A9" s="214"/>
      <c r="B9" s="48" t="s">
        <v>4</v>
      </c>
      <c r="C9" s="47" t="s">
        <v>5</v>
      </c>
      <c r="D9" s="49" t="s">
        <v>6</v>
      </c>
      <c r="E9" s="175" t="s">
        <v>4</v>
      </c>
      <c r="F9" s="170" t="s">
        <v>5</v>
      </c>
      <c r="G9" s="10" t="s">
        <v>6</v>
      </c>
      <c r="H9" s="26" t="s">
        <v>70</v>
      </c>
    </row>
    <row r="10" spans="1:10" ht="15">
      <c r="A10" s="201" t="s">
        <v>71</v>
      </c>
      <c r="B10" s="186">
        <v>922</v>
      </c>
      <c r="C10" s="187">
        <v>832</v>
      </c>
      <c r="D10" s="188">
        <v>1754</v>
      </c>
      <c r="E10" s="107">
        <f>(B10/$B$24)*100</f>
        <v>0.22517242053025419</v>
      </c>
      <c r="F10" s="171">
        <f>(C10/$C$24)*100</f>
        <v>0.3563871255150908</v>
      </c>
      <c r="G10" s="171">
        <f>(D10/$D$24)*100</f>
        <v>0.27281861761531023</v>
      </c>
      <c r="H10" s="165" t="s">
        <v>139</v>
      </c>
      <c r="I10" s="4"/>
      <c r="J10" s="46"/>
    </row>
    <row r="11" spans="1:10" ht="15">
      <c r="A11" s="202" t="s">
        <v>131</v>
      </c>
      <c r="B11" s="189">
        <v>69308</v>
      </c>
      <c r="C11" s="184">
        <v>5359</v>
      </c>
      <c r="D11" s="190">
        <v>74667</v>
      </c>
      <c r="E11" s="110">
        <f aca="true" t="shared" si="0" ref="E11:E23">(B11/$B$24)*100</f>
        <v>16.92651857061915</v>
      </c>
      <c r="F11" s="173">
        <f aca="true" t="shared" si="1" ref="F11:F24">(C11/$C$24)*100</f>
        <v>2.2955271702348212</v>
      </c>
      <c r="G11" s="173">
        <f aca="true" t="shared" si="2" ref="G11:G23">(D11/$D$24)*100</f>
        <v>11.613767230035558</v>
      </c>
      <c r="H11" s="166" t="s">
        <v>140</v>
      </c>
      <c r="I11" s="4"/>
      <c r="J11" s="46"/>
    </row>
    <row r="12" spans="1:10" ht="15">
      <c r="A12" s="202" t="s">
        <v>132</v>
      </c>
      <c r="B12" s="189">
        <v>86361</v>
      </c>
      <c r="C12" s="184">
        <v>9980</v>
      </c>
      <c r="D12" s="190">
        <v>96341</v>
      </c>
      <c r="E12" s="110">
        <f t="shared" si="0"/>
        <v>21.091231463571887</v>
      </c>
      <c r="F12" s="173">
        <f t="shared" si="1"/>
        <v>4.27493210653919</v>
      </c>
      <c r="G12" s="173">
        <f t="shared" si="2"/>
        <v>14.984959201640022</v>
      </c>
      <c r="H12" s="166" t="s">
        <v>141</v>
      </c>
      <c r="I12" s="4"/>
      <c r="J12" s="46"/>
    </row>
    <row r="13" spans="1:10" ht="15">
      <c r="A13" s="202" t="s">
        <v>73</v>
      </c>
      <c r="B13" s="189">
        <v>11708</v>
      </c>
      <c r="C13" s="184">
        <v>5593</v>
      </c>
      <c r="D13" s="190">
        <v>17301</v>
      </c>
      <c r="E13" s="110">
        <f t="shared" si="0"/>
        <v>2.8593478303342907</v>
      </c>
      <c r="F13" s="173">
        <f t="shared" si="1"/>
        <v>2.3957610492859405</v>
      </c>
      <c r="G13" s="173">
        <f t="shared" si="2"/>
        <v>2.6910119175384732</v>
      </c>
      <c r="H13" s="166" t="s">
        <v>142</v>
      </c>
      <c r="I13" s="4"/>
      <c r="J13" s="46"/>
    </row>
    <row r="14" spans="1:10" ht="15">
      <c r="A14" s="202" t="s">
        <v>75</v>
      </c>
      <c r="B14" s="189">
        <v>12347</v>
      </c>
      <c r="C14" s="184">
        <v>6342</v>
      </c>
      <c r="D14" s="190">
        <v>18689</v>
      </c>
      <c r="E14" s="110">
        <f t="shared" si="0"/>
        <v>3.015405505734326</v>
      </c>
      <c r="F14" s="173">
        <f t="shared" si="1"/>
        <v>2.7165951322316175</v>
      </c>
      <c r="G14" s="173">
        <f t="shared" si="2"/>
        <v>2.906902590999163</v>
      </c>
      <c r="H14" s="166" t="s">
        <v>143</v>
      </c>
      <c r="I14" s="4"/>
      <c r="J14" s="46"/>
    </row>
    <row r="15" spans="1:10" ht="15">
      <c r="A15" s="202" t="s">
        <v>133</v>
      </c>
      <c r="B15" s="189">
        <v>22752</v>
      </c>
      <c r="C15" s="184">
        <v>5908</v>
      </c>
      <c r="D15" s="190">
        <v>28660</v>
      </c>
      <c r="E15" s="110">
        <f t="shared" si="0"/>
        <v>5.55653244241252</v>
      </c>
      <c r="F15" s="173">
        <f t="shared" si="1"/>
        <v>2.5306912710855243</v>
      </c>
      <c r="G15" s="173">
        <f t="shared" si="2"/>
        <v>4.457800217135</v>
      </c>
      <c r="H15" s="166" t="s">
        <v>144</v>
      </c>
      <c r="I15" s="4"/>
      <c r="J15" s="46"/>
    </row>
    <row r="16" spans="1:10" ht="15">
      <c r="A16" s="202" t="s">
        <v>134</v>
      </c>
      <c r="B16" s="189">
        <v>3757</v>
      </c>
      <c r="C16" s="184">
        <v>1339</v>
      </c>
      <c r="D16" s="190">
        <v>5096</v>
      </c>
      <c r="E16" s="110">
        <f t="shared" si="0"/>
        <v>0.9175409804036496</v>
      </c>
      <c r="F16" s="173">
        <f t="shared" si="1"/>
        <v>0.5735605301258492</v>
      </c>
      <c r="G16" s="173">
        <f t="shared" si="2"/>
        <v>0.7926360748960211</v>
      </c>
      <c r="H16" s="166" t="s">
        <v>145</v>
      </c>
      <c r="I16" s="4"/>
      <c r="J16" s="46"/>
    </row>
    <row r="17" spans="1:10" ht="15">
      <c r="A17" s="202" t="s">
        <v>135</v>
      </c>
      <c r="B17" s="189">
        <v>11093</v>
      </c>
      <c r="C17" s="184">
        <v>7316</v>
      </c>
      <c r="D17" s="190">
        <v>18409</v>
      </c>
      <c r="E17" s="110">
        <f t="shared" si="0"/>
        <v>2.709151476076041</v>
      </c>
      <c r="F17" s="173">
        <f t="shared" si="1"/>
        <v>3.1338079450341394</v>
      </c>
      <c r="G17" s="173">
        <f t="shared" si="2"/>
        <v>2.8633511583125686</v>
      </c>
      <c r="H17" s="166" t="s">
        <v>146</v>
      </c>
      <c r="I17" s="4"/>
      <c r="J17" s="46"/>
    </row>
    <row r="18" spans="1:10" ht="15">
      <c r="A18" s="202" t="s">
        <v>136</v>
      </c>
      <c r="B18" s="189">
        <v>27640</v>
      </c>
      <c r="C18" s="184">
        <v>49753</v>
      </c>
      <c r="D18" s="190">
        <v>77393</v>
      </c>
      <c r="E18" s="110">
        <f t="shared" si="0"/>
        <v>6.750288181622804</v>
      </c>
      <c r="F18" s="173">
        <f t="shared" si="1"/>
        <v>21.311693095856143</v>
      </c>
      <c r="G18" s="173">
        <f t="shared" si="2"/>
        <v>12.03777153540576</v>
      </c>
      <c r="H18" s="166" t="s">
        <v>147</v>
      </c>
      <c r="I18" s="4"/>
      <c r="J18" s="46"/>
    </row>
    <row r="19" spans="1:10" ht="15">
      <c r="A19" s="202" t="s">
        <v>85</v>
      </c>
      <c r="B19" s="189">
        <v>93013</v>
      </c>
      <c r="C19" s="184">
        <v>103716</v>
      </c>
      <c r="D19" s="190">
        <v>196729</v>
      </c>
      <c r="E19" s="110">
        <f t="shared" si="0"/>
        <v>22.715794306703398</v>
      </c>
      <c r="F19" s="173">
        <f t="shared" si="1"/>
        <v>44.42673931481148</v>
      </c>
      <c r="G19" s="173">
        <f t="shared" si="2"/>
        <v>30.599392146432358</v>
      </c>
      <c r="H19" s="166" t="s">
        <v>148</v>
      </c>
      <c r="I19" s="4"/>
      <c r="J19" s="46"/>
    </row>
    <row r="20" spans="1:10" ht="15">
      <c r="A20" s="202" t="s">
        <v>137</v>
      </c>
      <c r="B20" s="189">
        <v>18639</v>
      </c>
      <c r="C20" s="184">
        <v>16984</v>
      </c>
      <c r="D20" s="190">
        <v>35623</v>
      </c>
      <c r="E20" s="110">
        <f t="shared" si="0"/>
        <v>4.552048531739054</v>
      </c>
      <c r="F20" s="173">
        <f t="shared" si="1"/>
        <v>7.27509487950517</v>
      </c>
      <c r="G20" s="173">
        <f t="shared" si="2"/>
        <v>5.540831023551992</v>
      </c>
      <c r="H20" s="166" t="s">
        <v>149</v>
      </c>
      <c r="J20" s="46"/>
    </row>
    <row r="21" spans="1:10" ht="15">
      <c r="A21" s="202" t="s">
        <v>89</v>
      </c>
      <c r="B21" s="189">
        <v>3118</v>
      </c>
      <c r="C21" s="184">
        <v>4839</v>
      </c>
      <c r="D21" s="190">
        <v>7957</v>
      </c>
      <c r="E21" s="110">
        <f t="shared" si="0"/>
        <v>0.7614833050036145</v>
      </c>
      <c r="F21" s="173">
        <f t="shared" si="1"/>
        <v>2.0727852167878895</v>
      </c>
      <c r="G21" s="173">
        <f t="shared" si="2"/>
        <v>1.2376383924544032</v>
      </c>
      <c r="H21" s="166" t="s">
        <v>150</v>
      </c>
      <c r="J21" s="46"/>
    </row>
    <row r="22" spans="1:10" ht="15">
      <c r="A22" s="202" t="s">
        <v>153</v>
      </c>
      <c r="B22" s="189">
        <v>14372</v>
      </c>
      <c r="C22" s="184">
        <v>3364</v>
      </c>
      <c r="D22" s="190">
        <v>17736</v>
      </c>
      <c r="E22" s="110">
        <f t="shared" si="0"/>
        <v>3.5099544770724656</v>
      </c>
      <c r="F22" s="173">
        <f t="shared" si="1"/>
        <v>1.4409690988374584</v>
      </c>
      <c r="G22" s="173">
        <f t="shared" si="2"/>
        <v>2.7586721790337183</v>
      </c>
      <c r="H22" s="166" t="s">
        <v>151</v>
      </c>
      <c r="J22" s="46"/>
    </row>
    <row r="23" spans="1:8" ht="15">
      <c r="A23" s="202" t="s">
        <v>138</v>
      </c>
      <c r="B23" s="189">
        <v>34434</v>
      </c>
      <c r="C23" s="184">
        <v>12129</v>
      </c>
      <c r="D23" s="190">
        <v>46563</v>
      </c>
      <c r="E23" s="185">
        <f t="shared" si="0"/>
        <v>8.409530508176545</v>
      </c>
      <c r="F23" s="174">
        <f t="shared" si="1"/>
        <v>5.195456064149682</v>
      </c>
      <c r="G23" s="174">
        <f t="shared" si="2"/>
        <v>7.242447714949652</v>
      </c>
      <c r="H23" s="167" t="s">
        <v>152</v>
      </c>
    </row>
    <row r="24" spans="1:8" ht="15.75" thickBot="1">
      <c r="A24" s="169" t="s">
        <v>19</v>
      </c>
      <c r="B24" s="263">
        <v>409464</v>
      </c>
      <c r="C24" s="264">
        <v>233454</v>
      </c>
      <c r="D24" s="265">
        <v>642918</v>
      </c>
      <c r="E24" s="114">
        <f>(B24/$B$24)*100</f>
        <v>100</v>
      </c>
      <c r="F24" s="172">
        <f t="shared" si="1"/>
        <v>100</v>
      </c>
      <c r="G24" s="172">
        <f>(D24/$D$24)*100</f>
        <v>100</v>
      </c>
      <c r="H24" s="168" t="s">
        <v>20</v>
      </c>
    </row>
    <row r="28" spans="14:18" ht="15">
      <c r="N28" s="252"/>
      <c r="O28" s="252"/>
      <c r="P28" s="252"/>
      <c r="Q28" s="252"/>
      <c r="R28" s="252"/>
    </row>
    <row r="29" spans="14:18" ht="15">
      <c r="N29" s="152"/>
      <c r="O29" s="152"/>
      <c r="P29" s="152"/>
      <c r="Q29" s="152"/>
      <c r="R29" s="152"/>
    </row>
    <row r="30" spans="14:18" ht="15">
      <c r="N30" s="152"/>
      <c r="O30" s="152"/>
      <c r="P30" s="152"/>
      <c r="Q30" s="152"/>
      <c r="R30" s="152"/>
    </row>
    <row r="31" spans="14:18" ht="15">
      <c r="N31" s="152"/>
      <c r="O31" s="152"/>
      <c r="P31" s="152"/>
      <c r="Q31" s="152"/>
      <c r="R31" s="152"/>
    </row>
    <row r="32" spans="14:18" ht="15">
      <c r="N32" s="152"/>
      <c r="O32" s="152"/>
      <c r="P32" s="152"/>
      <c r="Q32" s="152"/>
      <c r="R32" s="152"/>
    </row>
    <row r="33" spans="14:18" ht="15">
      <c r="N33" s="152"/>
      <c r="O33" s="152"/>
      <c r="P33" s="152"/>
      <c r="Q33" s="152"/>
      <c r="R33" s="152"/>
    </row>
    <row r="34" spans="14:18" ht="15">
      <c r="N34" s="152"/>
      <c r="O34" s="152"/>
      <c r="P34" s="152"/>
      <c r="Q34" s="152"/>
      <c r="R34" s="152"/>
    </row>
    <row r="35" spans="14:18" ht="15">
      <c r="N35" s="152"/>
      <c r="O35" s="152"/>
      <c r="P35" s="152"/>
      <c r="Q35" s="152"/>
      <c r="R35" s="152"/>
    </row>
    <row r="36" spans="14:18" ht="15">
      <c r="N36" s="152"/>
      <c r="O36" s="152"/>
      <c r="P36" s="152"/>
      <c r="Q36" s="152"/>
      <c r="R36" s="152"/>
    </row>
    <row r="37" spans="14:18" ht="15">
      <c r="N37" s="152"/>
      <c r="O37" s="152"/>
      <c r="P37" s="152"/>
      <c r="Q37" s="152"/>
      <c r="R37" s="152"/>
    </row>
    <row r="38" spans="14:18" ht="15">
      <c r="N38" s="152"/>
      <c r="O38" s="152"/>
      <c r="P38" s="152"/>
      <c r="Q38" s="152"/>
      <c r="R38" s="152"/>
    </row>
    <row r="39" spans="14:18" ht="15">
      <c r="N39" s="152"/>
      <c r="O39" s="152"/>
      <c r="P39" s="152"/>
      <c r="Q39" s="152"/>
      <c r="R39" s="152"/>
    </row>
    <row r="40" spans="14:18" ht="15">
      <c r="N40" s="152"/>
      <c r="O40" s="152"/>
      <c r="P40" s="152"/>
      <c r="Q40" s="152"/>
      <c r="R40" s="152"/>
    </row>
    <row r="41" spans="14:18" ht="15">
      <c r="N41" s="152"/>
      <c r="O41" s="152"/>
      <c r="P41" s="152"/>
      <c r="Q41" s="152"/>
      <c r="R41" s="152"/>
    </row>
    <row r="42" spans="14:18" ht="15">
      <c r="N42" s="152"/>
      <c r="O42" s="152"/>
      <c r="P42" s="152"/>
      <c r="Q42" s="152"/>
      <c r="R42" s="152"/>
    </row>
    <row r="43" spans="14:18" ht="15">
      <c r="N43" s="152"/>
      <c r="O43" s="152"/>
      <c r="P43" s="152"/>
      <c r="Q43" s="152"/>
      <c r="R43" s="152"/>
    </row>
    <row r="44" spans="14:18" ht="15">
      <c r="N44" s="152"/>
      <c r="O44" s="152"/>
      <c r="P44" s="152"/>
      <c r="Q44" s="152"/>
      <c r="R44" s="152"/>
    </row>
    <row r="45" spans="14:18" ht="15">
      <c r="N45" s="152"/>
      <c r="O45" s="152"/>
      <c r="P45" s="152"/>
      <c r="Q45" s="152"/>
      <c r="R45" s="152"/>
    </row>
    <row r="46" spans="14:18" ht="15">
      <c r="N46" s="152"/>
      <c r="O46" s="152"/>
      <c r="P46" s="152"/>
      <c r="Q46" s="152"/>
      <c r="R46" s="152"/>
    </row>
  </sheetData>
  <sheetProtection/>
  <mergeCells count="6">
    <mergeCell ref="B8:D8"/>
    <mergeCell ref="E8:G8"/>
    <mergeCell ref="A7:D7"/>
    <mergeCell ref="E7:H7"/>
    <mergeCell ref="A8:A9"/>
    <mergeCell ref="N28:R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rightToLeft="1" zoomScale="110" zoomScaleNormal="110" zoomScalePageLayoutView="0" workbookViewId="0" topLeftCell="A1">
      <selection activeCell="B19" sqref="B19"/>
    </sheetView>
  </sheetViews>
  <sheetFormatPr defaultColWidth="11.421875" defaultRowHeight="15"/>
  <cols>
    <col min="1" max="1" width="15.57421875" style="152" customWidth="1"/>
    <col min="2" max="7" width="11.421875" style="152" customWidth="1"/>
    <col min="8" max="8" width="35.57421875" style="152" customWidth="1"/>
    <col min="9" max="9" width="17.140625" style="152" customWidth="1"/>
    <col min="10" max="10" width="15.57421875" style="152" customWidth="1"/>
    <col min="11" max="12" width="11.421875" style="152" customWidth="1"/>
    <col min="13" max="13" width="18.7109375" style="152" customWidth="1"/>
    <col min="14" max="16384" width="11.421875" style="152" customWidth="1"/>
  </cols>
  <sheetData>
    <row r="2" spans="1:13" ht="69.75" customHeight="1">
      <c r="A2" s="217" t="s">
        <v>118</v>
      </c>
      <c r="B2" s="217"/>
      <c r="C2" s="217"/>
      <c r="D2" s="217"/>
      <c r="E2" s="212" t="s">
        <v>119</v>
      </c>
      <c r="F2" s="212"/>
      <c r="G2" s="212"/>
      <c r="H2" s="212"/>
      <c r="I2" s="15"/>
      <c r="J2" s="15"/>
      <c r="K2" s="15"/>
      <c r="L2" s="15"/>
      <c r="M2" s="15"/>
    </row>
    <row r="3" spans="1:10" ht="36.75" customHeight="1">
      <c r="A3" s="218" t="s">
        <v>0</v>
      </c>
      <c r="B3" s="220" t="s">
        <v>1</v>
      </c>
      <c r="C3" s="221"/>
      <c r="D3" s="221"/>
      <c r="E3" s="222" t="s">
        <v>2</v>
      </c>
      <c r="F3" s="222"/>
      <c r="G3" s="222"/>
      <c r="H3" s="45"/>
      <c r="J3" s="15"/>
    </row>
    <row r="4" spans="1:12" ht="66.75" customHeight="1">
      <c r="A4" s="219"/>
      <c r="B4" s="69" t="s">
        <v>4</v>
      </c>
      <c r="C4" s="70" t="s">
        <v>5</v>
      </c>
      <c r="D4" s="53" t="s">
        <v>6</v>
      </c>
      <c r="E4" s="71" t="s">
        <v>4</v>
      </c>
      <c r="F4" s="70" t="s">
        <v>5</v>
      </c>
      <c r="G4" s="72" t="s">
        <v>6</v>
      </c>
      <c r="H4" s="153" t="s">
        <v>3</v>
      </c>
      <c r="L4" s="6"/>
    </row>
    <row r="5" spans="1:10" ht="23.25">
      <c r="A5" s="266" t="s">
        <v>7</v>
      </c>
      <c r="B5" s="67">
        <v>23996</v>
      </c>
      <c r="C5" s="67">
        <v>1555</v>
      </c>
      <c r="D5" s="122">
        <f>SUM(B5:C5)</f>
        <v>25551</v>
      </c>
      <c r="E5" s="124">
        <f>(B5/$B$15)*100</f>
        <v>5.860344254928394</v>
      </c>
      <c r="F5" s="158">
        <f>(C5/$C$15)*100</f>
        <v>0.6660841107884208</v>
      </c>
      <c r="G5" s="159">
        <f>(D5/$D$15)*100</f>
        <v>3.974223773482777</v>
      </c>
      <c r="H5" s="39" t="s">
        <v>124</v>
      </c>
      <c r="J5" s="13"/>
    </row>
    <row r="6" spans="1:10" ht="23.25">
      <c r="A6" s="267" t="s">
        <v>8</v>
      </c>
      <c r="B6" s="67">
        <v>46592</v>
      </c>
      <c r="C6" s="67">
        <v>12277</v>
      </c>
      <c r="D6" s="123">
        <f aca="true" t="shared" si="0" ref="D6:D15">SUM(B6:C6)</f>
        <v>58869</v>
      </c>
      <c r="E6" s="125">
        <f aca="true" t="shared" si="1" ref="E6:E15">(B6/$B$15)*100</f>
        <v>11.37877810991931</v>
      </c>
      <c r="F6" s="156">
        <f aca="true" t="shared" si="2" ref="F6:F15">(C6/$C$15)*100</f>
        <v>5.258851850899964</v>
      </c>
      <c r="G6" s="157">
        <f aca="true" t="shared" si="3" ref="G6:G15">(D6/$D$15)*100</f>
        <v>9.156533181525482</v>
      </c>
      <c r="H6" s="40" t="s">
        <v>8</v>
      </c>
      <c r="I6" s="155"/>
      <c r="J6" s="13"/>
    </row>
    <row r="7" spans="1:10" ht="23.25">
      <c r="A7" s="267" t="s">
        <v>9</v>
      </c>
      <c r="B7" s="67">
        <v>46495</v>
      </c>
      <c r="C7" s="67">
        <v>32053</v>
      </c>
      <c r="D7" s="123">
        <f t="shared" si="0"/>
        <v>78548</v>
      </c>
      <c r="E7" s="125">
        <f t="shared" si="1"/>
        <v>11.355088603637926</v>
      </c>
      <c r="F7" s="156">
        <f t="shared" si="2"/>
        <v>13.729899680450966</v>
      </c>
      <c r="G7" s="157">
        <f t="shared" si="3"/>
        <v>12.217421195237963</v>
      </c>
      <c r="H7" s="40" t="s">
        <v>9</v>
      </c>
      <c r="J7" s="13"/>
    </row>
    <row r="8" spans="1:10" ht="23.25">
      <c r="A8" s="267" t="s">
        <v>10</v>
      </c>
      <c r="B8" s="67">
        <v>52432</v>
      </c>
      <c r="C8" s="67">
        <v>47891</v>
      </c>
      <c r="D8" s="123">
        <f t="shared" si="0"/>
        <v>100323</v>
      </c>
      <c r="E8" s="125">
        <f t="shared" si="1"/>
        <v>12.80503292108708</v>
      </c>
      <c r="F8" s="156">
        <f t="shared" si="2"/>
        <v>20.514105562551936</v>
      </c>
      <c r="G8" s="157">
        <f t="shared" si="3"/>
        <v>15.604322790775807</v>
      </c>
      <c r="H8" s="40" t="s">
        <v>10</v>
      </c>
      <c r="J8" s="13"/>
    </row>
    <row r="9" spans="1:10" ht="23.25">
      <c r="A9" s="267" t="s">
        <v>11</v>
      </c>
      <c r="B9" s="67">
        <v>60808</v>
      </c>
      <c r="C9" s="67">
        <v>45793</v>
      </c>
      <c r="D9" s="123">
        <f t="shared" si="0"/>
        <v>106601</v>
      </c>
      <c r="E9" s="125">
        <f t="shared" si="1"/>
        <v>14.85063399957017</v>
      </c>
      <c r="F9" s="156">
        <f t="shared" si="2"/>
        <v>19.615427450375662</v>
      </c>
      <c r="G9" s="157">
        <f t="shared" si="3"/>
        <v>16.580808127941665</v>
      </c>
      <c r="H9" s="40" t="s">
        <v>11</v>
      </c>
      <c r="J9" s="13"/>
    </row>
    <row r="10" spans="1:10" ht="23.25">
      <c r="A10" s="267" t="s">
        <v>12</v>
      </c>
      <c r="B10" s="67">
        <v>66330</v>
      </c>
      <c r="C10" s="67">
        <v>39724</v>
      </c>
      <c r="D10" s="123">
        <f t="shared" si="0"/>
        <v>106054</v>
      </c>
      <c r="E10" s="125">
        <f t="shared" si="1"/>
        <v>16.199226305609287</v>
      </c>
      <c r="F10" s="156">
        <f t="shared" si="2"/>
        <v>17.015771843703682</v>
      </c>
      <c r="G10" s="157">
        <f t="shared" si="3"/>
        <v>16.495727293371782</v>
      </c>
      <c r="H10" s="40" t="s">
        <v>12</v>
      </c>
      <c r="J10" s="13"/>
    </row>
    <row r="11" spans="1:10" ht="23.25">
      <c r="A11" s="267" t="s">
        <v>13</v>
      </c>
      <c r="B11" s="67">
        <v>60880</v>
      </c>
      <c r="C11" s="67">
        <v>33095</v>
      </c>
      <c r="D11" s="123">
        <f t="shared" si="0"/>
        <v>93975</v>
      </c>
      <c r="E11" s="125">
        <f t="shared" si="1"/>
        <v>14.868217962995525</v>
      </c>
      <c r="F11" s="156">
        <f t="shared" si="2"/>
        <v>14.17624028716578</v>
      </c>
      <c r="G11" s="157">
        <f t="shared" si="3"/>
        <v>14.616949595438298</v>
      </c>
      <c r="H11" s="40" t="s">
        <v>13</v>
      </c>
      <c r="J11" s="13"/>
    </row>
    <row r="12" spans="1:10" ht="23.25">
      <c r="A12" s="267" t="s">
        <v>14</v>
      </c>
      <c r="B12" s="67">
        <v>35159</v>
      </c>
      <c r="C12" s="67">
        <v>19229</v>
      </c>
      <c r="D12" s="123">
        <f t="shared" si="0"/>
        <v>54388</v>
      </c>
      <c r="E12" s="125">
        <f t="shared" si="1"/>
        <v>8.586591251001309</v>
      </c>
      <c r="F12" s="156">
        <f t="shared" si="2"/>
        <v>8.23674042852125</v>
      </c>
      <c r="G12" s="157">
        <f t="shared" si="3"/>
        <v>8.459554717708945</v>
      </c>
      <c r="H12" s="40" t="s">
        <v>14</v>
      </c>
      <c r="J12" s="13"/>
    </row>
    <row r="13" spans="1:10" ht="23.25">
      <c r="A13" s="268" t="s">
        <v>15</v>
      </c>
      <c r="B13" s="67">
        <v>3273</v>
      </c>
      <c r="C13" s="67">
        <v>1118</v>
      </c>
      <c r="D13" s="123">
        <f t="shared" si="0"/>
        <v>4391</v>
      </c>
      <c r="E13" s="125">
        <f t="shared" si="1"/>
        <v>0.7993376707109782</v>
      </c>
      <c r="F13" s="156">
        <f t="shared" si="2"/>
        <v>0.47889519991090324</v>
      </c>
      <c r="G13" s="157">
        <f t="shared" si="3"/>
        <v>0.6829797890244168</v>
      </c>
      <c r="H13" s="40" t="s">
        <v>16</v>
      </c>
      <c r="J13" s="13"/>
    </row>
    <row r="14" spans="1:10" ht="23.25">
      <c r="A14" s="268" t="s">
        <v>17</v>
      </c>
      <c r="B14" s="67">
        <v>13499</v>
      </c>
      <c r="C14" s="67">
        <v>719</v>
      </c>
      <c r="D14" s="123">
        <f t="shared" si="0"/>
        <v>14218</v>
      </c>
      <c r="E14" s="126">
        <f t="shared" si="1"/>
        <v>3.296748920540023</v>
      </c>
      <c r="F14" s="161">
        <f t="shared" si="2"/>
        <v>0.3079835856314306</v>
      </c>
      <c r="G14" s="162">
        <f t="shared" si="3"/>
        <v>2.2114795354928622</v>
      </c>
      <c r="H14" s="41" t="s">
        <v>18</v>
      </c>
      <c r="J14" s="13"/>
    </row>
    <row r="15" spans="1:14" ht="24.75">
      <c r="A15" s="24" t="s">
        <v>19</v>
      </c>
      <c r="B15" s="36">
        <f>SUM(B5:B14)</f>
        <v>409464</v>
      </c>
      <c r="C15" s="14">
        <f>SUM(C5:C14)</f>
        <v>233454</v>
      </c>
      <c r="D15" s="54">
        <f t="shared" si="0"/>
        <v>642918</v>
      </c>
      <c r="E15" s="127">
        <f t="shared" si="1"/>
        <v>100</v>
      </c>
      <c r="F15" s="8">
        <f t="shared" si="2"/>
        <v>100</v>
      </c>
      <c r="G15" s="64">
        <f t="shared" si="3"/>
        <v>100</v>
      </c>
      <c r="H15" s="34" t="s">
        <v>20</v>
      </c>
      <c r="J15" s="6"/>
      <c r="L15" s="38"/>
      <c r="N15" s="6"/>
    </row>
  </sheetData>
  <sheetProtection/>
  <mergeCells count="5">
    <mergeCell ref="A3:A4"/>
    <mergeCell ref="B3:D3"/>
    <mergeCell ref="E3:G3"/>
    <mergeCell ref="A2:D2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"/>
  <sheetViews>
    <sheetView rightToLeft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5.57421875" style="152" customWidth="1"/>
    <col min="2" max="7" width="11.421875" style="152" customWidth="1"/>
    <col min="8" max="8" width="35.57421875" style="152" customWidth="1"/>
    <col min="9" max="9" width="17.140625" style="152" customWidth="1"/>
    <col min="10" max="10" width="15.57421875" style="152" customWidth="1"/>
    <col min="11" max="12" width="11.421875" style="152" customWidth="1"/>
    <col min="13" max="13" width="18.7109375" style="152" customWidth="1"/>
    <col min="14" max="16384" width="11.421875" style="152" customWidth="1"/>
  </cols>
  <sheetData>
    <row r="2" spans="1:10" ht="51.75" customHeight="1">
      <c r="A2" s="217" t="s">
        <v>120</v>
      </c>
      <c r="B2" s="217"/>
      <c r="C2" s="217"/>
      <c r="D2" s="217"/>
      <c r="E2" s="212" t="s">
        <v>121</v>
      </c>
      <c r="F2" s="212"/>
      <c r="G2" s="212"/>
      <c r="H2" s="212"/>
      <c r="I2" s="15"/>
      <c r="J2" s="15"/>
    </row>
    <row r="3" spans="1:10" ht="24.75" customHeight="1">
      <c r="A3" s="218" t="s">
        <v>21</v>
      </c>
      <c r="B3" s="224" t="s">
        <v>1</v>
      </c>
      <c r="C3" s="215"/>
      <c r="D3" s="215"/>
      <c r="E3" s="225" t="s">
        <v>2</v>
      </c>
      <c r="F3" s="225"/>
      <c r="G3" s="226"/>
      <c r="H3" s="227" t="s">
        <v>22</v>
      </c>
      <c r="I3" s="42"/>
      <c r="J3" s="16"/>
    </row>
    <row r="4" spans="1:8" ht="39">
      <c r="A4" s="223"/>
      <c r="B4" s="1" t="s">
        <v>4</v>
      </c>
      <c r="C4" s="2" t="s">
        <v>5</v>
      </c>
      <c r="D4" s="3" t="s">
        <v>6</v>
      </c>
      <c r="E4" s="7" t="s">
        <v>4</v>
      </c>
      <c r="F4" s="2" t="s">
        <v>5</v>
      </c>
      <c r="G4" s="10" t="s">
        <v>6</v>
      </c>
      <c r="H4" s="228"/>
    </row>
    <row r="5" spans="1:8" ht="24.75">
      <c r="A5" s="76" t="s">
        <v>23</v>
      </c>
      <c r="B5" s="128">
        <v>139189</v>
      </c>
      <c r="C5" s="128">
        <v>74602</v>
      </c>
      <c r="D5" s="79">
        <f aca="true" t="shared" si="0" ref="D5:D10">SUM(B5:C5)</f>
        <v>213791</v>
      </c>
      <c r="E5" s="156">
        <f aca="true" t="shared" si="1" ref="E5:E10">(B5/$B$10)*100</f>
        <v>33.99297618349843</v>
      </c>
      <c r="F5" s="11">
        <f aca="true" t="shared" si="2" ref="F5:F10">(C5/$C$10)*100</f>
        <v>31.955760021246153</v>
      </c>
      <c r="G5" s="156">
        <f aca="true" t="shared" si="3" ref="G5:G10">(D5/$D$10)*100</f>
        <v>33.253229805356206</v>
      </c>
      <c r="H5" s="44" t="s">
        <v>24</v>
      </c>
    </row>
    <row r="6" spans="1:13" ht="24.75">
      <c r="A6" s="77" t="s">
        <v>25</v>
      </c>
      <c r="B6" s="128">
        <v>259726</v>
      </c>
      <c r="C6" s="128">
        <v>151702</v>
      </c>
      <c r="D6" s="67">
        <f t="shared" si="0"/>
        <v>411428</v>
      </c>
      <c r="E6" s="156">
        <f t="shared" si="1"/>
        <v>63.43072895297267</v>
      </c>
      <c r="F6" s="11">
        <f t="shared" si="2"/>
        <v>64.98153811885852</v>
      </c>
      <c r="G6" s="156">
        <f t="shared" si="3"/>
        <v>63.99385302635795</v>
      </c>
      <c r="H6" s="44" t="s">
        <v>26</v>
      </c>
      <c r="I6" s="6"/>
      <c r="L6" s="6"/>
      <c r="M6" s="13"/>
    </row>
    <row r="7" spans="1:13" ht="24.75">
      <c r="A7" s="77" t="s">
        <v>27</v>
      </c>
      <c r="B7" s="128">
        <v>477</v>
      </c>
      <c r="C7" s="128">
        <v>2404</v>
      </c>
      <c r="D7" s="67">
        <f t="shared" si="0"/>
        <v>2881</v>
      </c>
      <c r="E7" s="156">
        <f t="shared" si="1"/>
        <v>0.116493757692984</v>
      </c>
      <c r="F7" s="11">
        <f t="shared" si="2"/>
        <v>1.0297531847815844</v>
      </c>
      <c r="G7" s="156">
        <f t="shared" si="3"/>
        <v>0.44811313417885323</v>
      </c>
      <c r="H7" s="44" t="s">
        <v>28</v>
      </c>
      <c r="M7" s="13"/>
    </row>
    <row r="8" spans="1:13" ht="24.75">
      <c r="A8" s="77" t="s">
        <v>29</v>
      </c>
      <c r="B8" s="128">
        <v>803</v>
      </c>
      <c r="C8" s="128">
        <v>3613</v>
      </c>
      <c r="D8" s="67">
        <f t="shared" si="0"/>
        <v>4416</v>
      </c>
      <c r="E8" s="156">
        <f t="shared" si="1"/>
        <v>0.19611003653556844</v>
      </c>
      <c r="F8" s="11">
        <f t="shared" si="2"/>
        <v>1.5476282265457006</v>
      </c>
      <c r="G8" s="156">
        <f t="shared" si="3"/>
        <v>0.6868683098000057</v>
      </c>
      <c r="H8" s="44" t="s">
        <v>30</v>
      </c>
      <c r="M8" s="13"/>
    </row>
    <row r="9" spans="1:13" ht="24.75">
      <c r="A9" s="78" t="s">
        <v>31</v>
      </c>
      <c r="B9" s="128">
        <v>9269</v>
      </c>
      <c r="C9" s="128">
        <v>1133</v>
      </c>
      <c r="D9" s="129">
        <f t="shared" si="0"/>
        <v>10402</v>
      </c>
      <c r="E9" s="156">
        <f t="shared" si="1"/>
        <v>2.2636910693003536</v>
      </c>
      <c r="F9" s="11">
        <f t="shared" si="2"/>
        <v>0.48532044856802625</v>
      </c>
      <c r="G9" s="156">
        <f t="shared" si="3"/>
        <v>1.6179357243069878</v>
      </c>
      <c r="H9" s="44" t="s">
        <v>18</v>
      </c>
      <c r="M9" s="13"/>
    </row>
    <row r="10" spans="1:8" ht="24.75">
      <c r="A10" s="160" t="s">
        <v>19</v>
      </c>
      <c r="B10" s="36">
        <f>SUM(B5:B9)</f>
        <v>409464</v>
      </c>
      <c r="C10" s="80">
        <f>SUM(C5:C9)</f>
        <v>233454</v>
      </c>
      <c r="D10" s="80">
        <f t="shared" si="0"/>
        <v>642918</v>
      </c>
      <c r="E10" s="8">
        <f t="shared" si="1"/>
        <v>100</v>
      </c>
      <c r="F10" s="8">
        <f t="shared" si="2"/>
        <v>100</v>
      </c>
      <c r="G10" s="64">
        <f t="shared" si="3"/>
        <v>100</v>
      </c>
      <c r="H10" s="27" t="s">
        <v>20</v>
      </c>
    </row>
  </sheetData>
  <sheetProtection/>
  <mergeCells count="6">
    <mergeCell ref="A2:D2"/>
    <mergeCell ref="E2:H2"/>
    <mergeCell ref="A3:A4"/>
    <mergeCell ref="B3:D3"/>
    <mergeCell ref="E3:G3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rightToLeft="1" zoomScale="110" zoomScaleNormal="110" zoomScalePageLayoutView="0" workbookViewId="0" topLeftCell="A1">
      <selection activeCell="E20" sqref="E20"/>
    </sheetView>
  </sheetViews>
  <sheetFormatPr defaultColWidth="11.421875" defaultRowHeight="15"/>
  <cols>
    <col min="1" max="1" width="15.57421875" style="152" customWidth="1"/>
    <col min="2" max="7" width="11.421875" style="152" customWidth="1"/>
    <col min="8" max="8" width="35.57421875" style="152" customWidth="1"/>
    <col min="9" max="9" width="17.140625" style="152" customWidth="1"/>
    <col min="10" max="10" width="15.57421875" style="152" customWidth="1"/>
    <col min="11" max="12" width="11.421875" style="152" customWidth="1"/>
    <col min="13" max="13" width="18.7109375" style="152" customWidth="1"/>
    <col min="14" max="16384" width="11.421875" style="152" customWidth="1"/>
  </cols>
  <sheetData>
    <row r="1" spans="1:16" ht="45.75" customHeight="1">
      <c r="A1" s="211" t="s">
        <v>122</v>
      </c>
      <c r="B1" s="211"/>
      <c r="C1" s="211"/>
      <c r="D1" s="211"/>
      <c r="E1" s="84"/>
      <c r="F1" s="84"/>
      <c r="G1" s="229" t="s">
        <v>123</v>
      </c>
      <c r="H1" s="229"/>
      <c r="I1" s="229"/>
      <c r="J1" s="15"/>
      <c r="M1" s="13"/>
      <c r="P1" s="13"/>
    </row>
    <row r="2" spans="1:16" ht="31.5" customHeight="1">
      <c r="A2" s="230" t="s">
        <v>32</v>
      </c>
      <c r="B2" s="232" t="s">
        <v>1</v>
      </c>
      <c r="C2" s="233"/>
      <c r="D2" s="233"/>
      <c r="E2" s="234" t="s">
        <v>2</v>
      </c>
      <c r="F2" s="234"/>
      <c r="G2" s="234"/>
      <c r="H2" s="235" t="s">
        <v>33</v>
      </c>
      <c r="I2" s="236"/>
      <c r="J2" s="16"/>
      <c r="M2" s="13"/>
      <c r="P2" s="13"/>
    </row>
    <row r="3" spans="1:11" ht="39">
      <c r="A3" s="231"/>
      <c r="B3" s="7" t="s">
        <v>4</v>
      </c>
      <c r="C3" s="5" t="s">
        <v>5</v>
      </c>
      <c r="D3" s="10" t="s">
        <v>6</v>
      </c>
      <c r="E3" s="7" t="s">
        <v>4</v>
      </c>
      <c r="F3" s="5" t="s">
        <v>5</v>
      </c>
      <c r="G3" s="10" t="s">
        <v>6</v>
      </c>
      <c r="H3" s="237"/>
      <c r="I3" s="238"/>
      <c r="K3" s="13"/>
    </row>
    <row r="4" spans="1:13" ht="23.25">
      <c r="A4" s="81" t="s">
        <v>34</v>
      </c>
      <c r="B4" s="128">
        <v>75716</v>
      </c>
      <c r="C4" s="91">
        <v>67785</v>
      </c>
      <c r="D4" s="132">
        <f aca="true" t="shared" si="0" ref="D4:D15">SUM(B4:C4)</f>
        <v>143501</v>
      </c>
      <c r="E4" s="124">
        <f>(B4/$B$16)*100</f>
        <v>18.49149131547584</v>
      </c>
      <c r="F4" s="158">
        <f>(C4/$C$16)*100</f>
        <v>29.035698681538975</v>
      </c>
      <c r="G4" s="159">
        <f>(D4/$D$16)*100</f>
        <v>22.320264792710734</v>
      </c>
      <c r="H4" s="239" t="s">
        <v>35</v>
      </c>
      <c r="I4" s="240"/>
      <c r="M4" s="13"/>
    </row>
    <row r="5" spans="1:13" ht="23.25">
      <c r="A5" s="81" t="s">
        <v>36</v>
      </c>
      <c r="B5" s="128">
        <v>81994</v>
      </c>
      <c r="C5" s="91">
        <v>81211</v>
      </c>
      <c r="D5" s="131">
        <f t="shared" si="0"/>
        <v>163205</v>
      </c>
      <c r="E5" s="125">
        <f aca="true" t="shared" si="1" ref="E5:E16">(B5/$B$16)*100</f>
        <v>20.024715237481196</v>
      </c>
      <c r="F5" s="156">
        <f aca="true" t="shared" si="2" ref="F5:F16">(C5/$C$16)*100</f>
        <v>34.78672457957456</v>
      </c>
      <c r="G5" s="157">
        <f aca="true" t="shared" si="3" ref="G5:G16">(D5/$D$16)*100</f>
        <v>25.385041327198802</v>
      </c>
      <c r="H5" s="241" t="s">
        <v>37</v>
      </c>
      <c r="I5" s="242"/>
      <c r="M5" s="13"/>
    </row>
    <row r="6" spans="1:13" ht="23.25">
      <c r="A6" s="81" t="s">
        <v>103</v>
      </c>
      <c r="B6" s="128">
        <v>28280</v>
      </c>
      <c r="C6" s="91">
        <v>27319</v>
      </c>
      <c r="D6" s="131">
        <f t="shared" si="0"/>
        <v>55599</v>
      </c>
      <c r="E6" s="125">
        <f t="shared" si="1"/>
        <v>6.90659007873708</v>
      </c>
      <c r="F6" s="156">
        <f t="shared" si="2"/>
        <v>11.702091204262938</v>
      </c>
      <c r="G6" s="157">
        <f t="shared" si="3"/>
        <v>8.647914664078467</v>
      </c>
      <c r="H6" s="241" t="s">
        <v>38</v>
      </c>
      <c r="I6" s="242"/>
      <c r="M6" s="13"/>
    </row>
    <row r="7" spans="1:13" ht="23.25">
      <c r="A7" s="81" t="s">
        <v>39</v>
      </c>
      <c r="B7" s="128">
        <v>44272</v>
      </c>
      <c r="C7" s="91">
        <v>13125</v>
      </c>
      <c r="D7" s="131">
        <f t="shared" si="0"/>
        <v>57397</v>
      </c>
      <c r="E7" s="125">
        <f t="shared" si="1"/>
        <v>10.812183732880058</v>
      </c>
      <c r="F7" s="156">
        <f t="shared" si="2"/>
        <v>5.622092574982652</v>
      </c>
      <c r="G7" s="157">
        <f t="shared" si="3"/>
        <v>8.927577078258814</v>
      </c>
      <c r="H7" s="241" t="s">
        <v>40</v>
      </c>
      <c r="I7" s="242"/>
      <c r="M7" s="13"/>
    </row>
    <row r="8" spans="1:13" ht="23.25">
      <c r="A8" s="81" t="s">
        <v>41</v>
      </c>
      <c r="B8" s="128">
        <v>40923</v>
      </c>
      <c r="C8" s="91">
        <v>9737</v>
      </c>
      <c r="D8" s="131">
        <f t="shared" si="0"/>
        <v>50660</v>
      </c>
      <c r="E8" s="125">
        <f t="shared" si="1"/>
        <v>9.99428521188676</v>
      </c>
      <c r="F8" s="156">
        <f t="shared" si="2"/>
        <v>4.170843078293797</v>
      </c>
      <c r="G8" s="157">
        <f t="shared" si="3"/>
        <v>7.879698499653144</v>
      </c>
      <c r="H8" s="241" t="s">
        <v>42</v>
      </c>
      <c r="I8" s="242"/>
      <c r="M8" s="13"/>
    </row>
    <row r="9" spans="1:13" ht="23.25">
      <c r="A9" s="81" t="s">
        <v>43</v>
      </c>
      <c r="B9" s="128">
        <v>24844</v>
      </c>
      <c r="C9" s="91">
        <v>1134</v>
      </c>
      <c r="D9" s="131">
        <f t="shared" si="0"/>
        <v>25978</v>
      </c>
      <c r="E9" s="125">
        <f t="shared" si="1"/>
        <v>6.0674442686048105</v>
      </c>
      <c r="F9" s="156">
        <f t="shared" si="2"/>
        <v>0.4857487984785011</v>
      </c>
      <c r="G9" s="157">
        <f t="shared" si="3"/>
        <v>4.0406397083298335</v>
      </c>
      <c r="H9" s="241" t="s">
        <v>44</v>
      </c>
      <c r="I9" s="242"/>
      <c r="M9" s="13"/>
    </row>
    <row r="10" spans="1:9" ht="30" customHeight="1">
      <c r="A10" s="82" t="s">
        <v>45</v>
      </c>
      <c r="B10" s="277">
        <f>SUM(B4:B9)</f>
        <v>296029</v>
      </c>
      <c r="C10" s="278">
        <f>SUM(C4:C9)</f>
        <v>200311</v>
      </c>
      <c r="D10" s="279">
        <f t="shared" si="0"/>
        <v>496340</v>
      </c>
      <c r="E10" s="133">
        <f t="shared" si="1"/>
        <v>72.29670984506575</v>
      </c>
      <c r="F10" s="51">
        <f t="shared" si="2"/>
        <v>85.80319891713143</v>
      </c>
      <c r="G10" s="37">
        <f t="shared" si="3"/>
        <v>77.2011360702298</v>
      </c>
      <c r="H10" s="245" t="s">
        <v>46</v>
      </c>
      <c r="I10" s="246"/>
    </row>
    <row r="11" spans="1:9" ht="23.25">
      <c r="A11" s="81" t="s">
        <v>51</v>
      </c>
      <c r="B11" s="128">
        <v>43212</v>
      </c>
      <c r="C11" s="91">
        <v>18882</v>
      </c>
      <c r="D11" s="131">
        <f t="shared" si="0"/>
        <v>62094</v>
      </c>
      <c r="E11" s="125">
        <f t="shared" si="1"/>
        <v>10.553308715784537</v>
      </c>
      <c r="F11" s="156">
        <f t="shared" si="2"/>
        <v>8.08810300958647</v>
      </c>
      <c r="G11" s="157">
        <f t="shared" si="3"/>
        <v>9.658152361576438</v>
      </c>
      <c r="H11" s="241" t="s">
        <v>48</v>
      </c>
      <c r="I11" s="242"/>
    </row>
    <row r="12" spans="1:9" ht="23.25">
      <c r="A12" s="81" t="s">
        <v>49</v>
      </c>
      <c r="B12" s="128">
        <v>38039</v>
      </c>
      <c r="C12" s="91">
        <v>9270</v>
      </c>
      <c r="D12" s="131">
        <f t="shared" si="0"/>
        <v>47309</v>
      </c>
      <c r="E12" s="125">
        <f t="shared" si="1"/>
        <v>9.289949788015551</v>
      </c>
      <c r="F12" s="156">
        <f t="shared" si="2"/>
        <v>3.9708036701020326</v>
      </c>
      <c r="G12" s="157">
        <f t="shared" si="3"/>
        <v>7.358481174893221</v>
      </c>
      <c r="H12" s="241" t="s">
        <v>50</v>
      </c>
      <c r="I12" s="242"/>
    </row>
    <row r="13" spans="1:9" ht="23.25">
      <c r="A13" s="81" t="s">
        <v>47</v>
      </c>
      <c r="B13" s="128">
        <v>10656</v>
      </c>
      <c r="C13" s="91">
        <v>3111</v>
      </c>
      <c r="D13" s="131">
        <f t="shared" si="0"/>
        <v>13767</v>
      </c>
      <c r="E13" s="125">
        <f t="shared" si="1"/>
        <v>2.602426586952699</v>
      </c>
      <c r="F13" s="156">
        <f t="shared" si="2"/>
        <v>1.3325965714873167</v>
      </c>
      <c r="G13" s="157">
        <f t="shared" si="3"/>
        <v>2.1413306207012406</v>
      </c>
      <c r="H13" s="241" t="s">
        <v>52</v>
      </c>
      <c r="I13" s="242"/>
    </row>
    <row r="14" spans="1:9" ht="23.25">
      <c r="A14" s="83" t="s">
        <v>53</v>
      </c>
      <c r="B14" s="50">
        <f>SUM(B11:B13)</f>
        <v>91907</v>
      </c>
      <c r="C14" s="9">
        <f>SUM(C11:C13)</f>
        <v>31263</v>
      </c>
      <c r="D14" s="56">
        <f t="shared" si="0"/>
        <v>123170</v>
      </c>
      <c r="E14" s="133">
        <f t="shared" si="1"/>
        <v>22.44568509075279</v>
      </c>
      <c r="F14" s="51">
        <f t="shared" si="2"/>
        <v>13.391503251175822</v>
      </c>
      <c r="G14" s="37">
        <f t="shared" si="3"/>
        <v>19.1579641571709</v>
      </c>
      <c r="H14" s="247" t="s">
        <v>54</v>
      </c>
      <c r="I14" s="248"/>
    </row>
    <row r="15" spans="1:9" ht="24.75">
      <c r="A15" s="77" t="s">
        <v>55</v>
      </c>
      <c r="B15" s="128">
        <v>21528</v>
      </c>
      <c r="C15" s="128">
        <v>1880</v>
      </c>
      <c r="D15" s="130">
        <f t="shared" si="0"/>
        <v>23408</v>
      </c>
      <c r="E15" s="134">
        <f t="shared" si="1"/>
        <v>5.257605064181466</v>
      </c>
      <c r="F15" s="135">
        <f t="shared" si="2"/>
        <v>0.8052978316927532</v>
      </c>
      <c r="G15" s="136">
        <f t="shared" si="3"/>
        <v>3.640899772599305</v>
      </c>
      <c r="H15" s="249" t="s">
        <v>56</v>
      </c>
      <c r="I15" s="250"/>
    </row>
    <row r="16" spans="1:9" ht="24.75">
      <c r="A16" s="24" t="s">
        <v>19</v>
      </c>
      <c r="B16" s="36">
        <f>B15+B14+B10</f>
        <v>409464</v>
      </c>
      <c r="C16" s="14">
        <f>C15+C14+C10</f>
        <v>233454</v>
      </c>
      <c r="D16" s="54">
        <f>D15+D14+D10</f>
        <v>642918</v>
      </c>
      <c r="E16" s="8">
        <f t="shared" si="1"/>
        <v>100</v>
      </c>
      <c r="F16" s="8">
        <f t="shared" si="2"/>
        <v>100</v>
      </c>
      <c r="G16" s="64">
        <f t="shared" si="3"/>
        <v>100</v>
      </c>
      <c r="H16" s="243" t="s">
        <v>20</v>
      </c>
      <c r="I16" s="244"/>
    </row>
    <row r="19" ht="15">
      <c r="C19" s="6"/>
    </row>
  </sheetData>
  <sheetProtection/>
  <mergeCells count="19">
    <mergeCell ref="H16:I16"/>
    <mergeCell ref="H10:I10"/>
    <mergeCell ref="H11:I11"/>
    <mergeCell ref="H12:I12"/>
    <mergeCell ref="H13:I13"/>
    <mergeCell ref="H14:I14"/>
    <mergeCell ref="H15:I15"/>
    <mergeCell ref="H4:I4"/>
    <mergeCell ref="H5:I5"/>
    <mergeCell ref="H6:I6"/>
    <mergeCell ref="H7:I7"/>
    <mergeCell ref="H8:I8"/>
    <mergeCell ref="H9:I9"/>
    <mergeCell ref="A1:D1"/>
    <mergeCell ref="G1:I1"/>
    <mergeCell ref="A2:A3"/>
    <mergeCell ref="B2:D2"/>
    <mergeCell ref="E2:G2"/>
    <mergeCell ref="H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24"/>
  <sheetViews>
    <sheetView rightToLeft="1" zoomScalePageLayoutView="0" workbookViewId="0" topLeftCell="A1">
      <selection activeCell="N6" sqref="N6:N20"/>
    </sheetView>
  </sheetViews>
  <sheetFormatPr defaultColWidth="11.421875" defaultRowHeight="15"/>
  <cols>
    <col min="1" max="1" width="28.421875" style="152" bestFit="1" customWidth="1"/>
    <col min="2" max="7" width="11.421875" style="152" customWidth="1"/>
    <col min="8" max="8" width="16.140625" style="152" customWidth="1"/>
    <col min="9" max="14" width="11.421875" style="152" customWidth="1"/>
    <col min="15" max="15" width="52.7109375" style="152" bestFit="1" customWidth="1"/>
    <col min="16" max="16384" width="11.421875" style="152" customWidth="1"/>
  </cols>
  <sheetData>
    <row r="3" spans="6:9" ht="24.75">
      <c r="F3" s="253" t="s">
        <v>57</v>
      </c>
      <c r="G3" s="253"/>
      <c r="H3" s="254" t="s">
        <v>58</v>
      </c>
      <c r="I3" s="254"/>
    </row>
    <row r="4" spans="1:15" ht="50.25" customHeight="1">
      <c r="A4" s="211" t="s">
        <v>104</v>
      </c>
      <c r="B4" s="211"/>
      <c r="C4" s="211"/>
      <c r="D4" s="211"/>
      <c r="E4" s="211"/>
      <c r="F4" s="211"/>
      <c r="G4" s="211"/>
      <c r="H4" s="255" t="s">
        <v>105</v>
      </c>
      <c r="I4" s="255"/>
      <c r="J4" s="255"/>
      <c r="K4" s="255"/>
      <c r="L4" s="255"/>
      <c r="M4" s="255"/>
      <c r="N4" s="255"/>
      <c r="O4" s="255"/>
    </row>
    <row r="5" spans="1:15" ht="99.75" thickBot="1">
      <c r="A5" s="137" t="s">
        <v>59</v>
      </c>
      <c r="B5" s="176" t="s">
        <v>60</v>
      </c>
      <c r="C5" s="176" t="s">
        <v>61</v>
      </c>
      <c r="D5" s="176" t="s">
        <v>62</v>
      </c>
      <c r="E5" s="176" t="s">
        <v>63</v>
      </c>
      <c r="F5" s="176" t="s">
        <v>64</v>
      </c>
      <c r="G5" s="176" t="s">
        <v>65</v>
      </c>
      <c r="H5" s="178" t="s">
        <v>66</v>
      </c>
      <c r="I5" s="178" t="s">
        <v>115</v>
      </c>
      <c r="J5" s="178" t="s">
        <v>114</v>
      </c>
      <c r="K5" s="178" t="s">
        <v>113</v>
      </c>
      <c r="L5" s="178" t="s">
        <v>67</v>
      </c>
      <c r="M5" s="178" t="s">
        <v>68</v>
      </c>
      <c r="N5" s="182" t="s">
        <v>69</v>
      </c>
      <c r="O5" s="28" t="s">
        <v>70</v>
      </c>
    </row>
    <row r="6" spans="1:17" ht="15">
      <c r="A6" s="201" t="s">
        <v>71</v>
      </c>
      <c r="B6" s="269">
        <v>643</v>
      </c>
      <c r="C6" s="269">
        <v>265</v>
      </c>
      <c r="D6" s="269">
        <v>223</v>
      </c>
      <c r="E6" s="269">
        <v>73</v>
      </c>
      <c r="F6" s="269">
        <v>58</v>
      </c>
      <c r="G6" s="269">
        <v>6</v>
      </c>
      <c r="H6" s="275">
        <f>SUM(B6:G6)</f>
        <v>1268</v>
      </c>
      <c r="I6" s="269">
        <v>106</v>
      </c>
      <c r="J6" s="269">
        <v>159</v>
      </c>
      <c r="K6" s="282">
        <v>195</v>
      </c>
      <c r="L6" s="270">
        <f>SUM(I6:K6)</f>
        <v>460</v>
      </c>
      <c r="M6" s="282">
        <v>26</v>
      </c>
      <c r="N6" s="269">
        <v>1754</v>
      </c>
      <c r="O6" s="179" t="s">
        <v>139</v>
      </c>
      <c r="Q6" s="6"/>
    </row>
    <row r="7" spans="1:17" ht="15">
      <c r="A7" s="202" t="s">
        <v>131</v>
      </c>
      <c r="B7" s="271">
        <v>5697</v>
      </c>
      <c r="C7" s="271">
        <v>2161</v>
      </c>
      <c r="D7" s="271">
        <v>12527</v>
      </c>
      <c r="E7" s="271">
        <v>16420</v>
      </c>
      <c r="F7" s="271">
        <v>1558</v>
      </c>
      <c r="G7" s="271">
        <v>20502</v>
      </c>
      <c r="H7" s="9">
        <f aca="true" t="shared" si="0" ref="H7:H20">SUM(B7:G7)</f>
        <v>58865</v>
      </c>
      <c r="I7" s="271">
        <v>861</v>
      </c>
      <c r="J7" s="271">
        <v>1255</v>
      </c>
      <c r="K7" s="283">
        <v>11640</v>
      </c>
      <c r="L7" s="272">
        <f aca="true" t="shared" si="1" ref="L7:L20">SUM(I7:K7)</f>
        <v>13756</v>
      </c>
      <c r="M7" s="283">
        <v>2046</v>
      </c>
      <c r="N7" s="271">
        <v>74667</v>
      </c>
      <c r="O7" s="180" t="s">
        <v>140</v>
      </c>
      <c r="Q7" s="6"/>
    </row>
    <row r="8" spans="1:17" ht="15">
      <c r="A8" s="202" t="s">
        <v>132</v>
      </c>
      <c r="B8" s="271">
        <v>4711</v>
      </c>
      <c r="C8" s="271">
        <v>24316</v>
      </c>
      <c r="D8" s="271">
        <v>3705</v>
      </c>
      <c r="E8" s="271">
        <v>20512</v>
      </c>
      <c r="F8" s="271">
        <v>33642</v>
      </c>
      <c r="G8" s="271">
        <v>1793</v>
      </c>
      <c r="H8" s="9">
        <f t="shared" si="0"/>
        <v>88679</v>
      </c>
      <c r="I8" s="271">
        <v>634</v>
      </c>
      <c r="J8" s="271">
        <v>2030</v>
      </c>
      <c r="K8" s="283">
        <v>4651</v>
      </c>
      <c r="L8" s="272">
        <f t="shared" si="1"/>
        <v>7315</v>
      </c>
      <c r="M8" s="283">
        <v>347</v>
      </c>
      <c r="N8" s="271">
        <v>96341</v>
      </c>
      <c r="O8" s="180" t="s">
        <v>141</v>
      </c>
      <c r="Q8" s="6"/>
    </row>
    <row r="9" spans="1:17" ht="15">
      <c r="A9" s="202" t="s">
        <v>73</v>
      </c>
      <c r="B9" s="271">
        <v>3350</v>
      </c>
      <c r="C9" s="271">
        <v>3053</v>
      </c>
      <c r="D9" s="271">
        <v>1489</v>
      </c>
      <c r="E9" s="271">
        <v>3284</v>
      </c>
      <c r="F9" s="271">
        <v>2709</v>
      </c>
      <c r="G9" s="271">
        <v>1746</v>
      </c>
      <c r="H9" s="9">
        <f t="shared" si="0"/>
        <v>15631</v>
      </c>
      <c r="I9" s="271">
        <v>56</v>
      </c>
      <c r="J9" s="271">
        <v>581</v>
      </c>
      <c r="K9" s="283">
        <v>1009</v>
      </c>
      <c r="L9" s="272">
        <f t="shared" si="1"/>
        <v>1646</v>
      </c>
      <c r="M9" s="283">
        <v>24</v>
      </c>
      <c r="N9" s="271">
        <v>17301</v>
      </c>
      <c r="O9" s="180" t="s">
        <v>142</v>
      </c>
      <c r="Q9" s="6"/>
    </row>
    <row r="10" spans="1:17" ht="15">
      <c r="A10" s="202" t="s">
        <v>75</v>
      </c>
      <c r="B10" s="271">
        <v>5260</v>
      </c>
      <c r="C10" s="271">
        <v>4098</v>
      </c>
      <c r="D10" s="271">
        <v>1786</v>
      </c>
      <c r="E10" s="271">
        <v>2939</v>
      </c>
      <c r="F10" s="271">
        <v>1635</v>
      </c>
      <c r="G10" s="271">
        <v>496</v>
      </c>
      <c r="H10" s="9">
        <f t="shared" si="0"/>
        <v>16214</v>
      </c>
      <c r="I10" s="271">
        <v>147</v>
      </c>
      <c r="J10" s="271">
        <v>1128</v>
      </c>
      <c r="K10" s="283">
        <v>1196</v>
      </c>
      <c r="L10" s="272">
        <f t="shared" si="1"/>
        <v>2471</v>
      </c>
      <c r="M10" s="283">
        <v>4</v>
      </c>
      <c r="N10" s="271">
        <v>18689</v>
      </c>
      <c r="O10" s="180" t="s">
        <v>143</v>
      </c>
      <c r="Q10" s="6"/>
    </row>
    <row r="11" spans="1:17" ht="15">
      <c r="A11" s="202" t="s">
        <v>133</v>
      </c>
      <c r="B11" s="271">
        <v>4022</v>
      </c>
      <c r="C11" s="271">
        <v>1347</v>
      </c>
      <c r="D11" s="271">
        <v>2069</v>
      </c>
      <c r="E11" s="271">
        <v>1113</v>
      </c>
      <c r="F11" s="271">
        <v>1302</v>
      </c>
      <c r="G11" s="271">
        <v>76</v>
      </c>
      <c r="H11" s="9">
        <f t="shared" si="0"/>
        <v>9929</v>
      </c>
      <c r="I11" s="271">
        <v>2486</v>
      </c>
      <c r="J11" s="271">
        <v>9721</v>
      </c>
      <c r="K11" s="283">
        <v>6511</v>
      </c>
      <c r="L11" s="272">
        <f t="shared" si="1"/>
        <v>18718</v>
      </c>
      <c r="M11" s="283">
        <v>13</v>
      </c>
      <c r="N11" s="271">
        <v>28660</v>
      </c>
      <c r="O11" s="180" t="s">
        <v>144</v>
      </c>
      <c r="Q11" s="6"/>
    </row>
    <row r="12" spans="1:17" ht="15">
      <c r="A12" s="202" t="s">
        <v>134</v>
      </c>
      <c r="B12" s="271">
        <v>767</v>
      </c>
      <c r="C12" s="271">
        <v>433</v>
      </c>
      <c r="D12" s="271">
        <v>998</v>
      </c>
      <c r="E12" s="271">
        <v>399</v>
      </c>
      <c r="F12" s="271">
        <v>194</v>
      </c>
      <c r="G12" s="271">
        <v>62</v>
      </c>
      <c r="H12" s="9">
        <f t="shared" si="0"/>
        <v>2853</v>
      </c>
      <c r="I12" s="271">
        <v>1023</v>
      </c>
      <c r="J12" s="271">
        <v>796</v>
      </c>
      <c r="K12" s="283">
        <v>422</v>
      </c>
      <c r="L12" s="272">
        <f t="shared" si="1"/>
        <v>2241</v>
      </c>
      <c r="M12" s="283">
        <v>2</v>
      </c>
      <c r="N12" s="271">
        <v>5096</v>
      </c>
      <c r="O12" s="180" t="s">
        <v>145</v>
      </c>
      <c r="Q12" s="6"/>
    </row>
    <row r="13" spans="1:17" ht="15">
      <c r="A13" s="202" t="s">
        <v>135</v>
      </c>
      <c r="B13" s="271">
        <v>7000</v>
      </c>
      <c r="C13" s="271">
        <v>6849</v>
      </c>
      <c r="D13" s="271">
        <v>942</v>
      </c>
      <c r="E13" s="271">
        <v>375</v>
      </c>
      <c r="F13" s="271">
        <v>338</v>
      </c>
      <c r="G13" s="271">
        <v>53</v>
      </c>
      <c r="H13" s="9">
        <f t="shared" si="0"/>
        <v>15557</v>
      </c>
      <c r="I13" s="271">
        <v>449</v>
      </c>
      <c r="J13" s="271">
        <v>863</v>
      </c>
      <c r="K13" s="283">
        <v>1213</v>
      </c>
      <c r="L13" s="272">
        <f t="shared" si="1"/>
        <v>2525</v>
      </c>
      <c r="M13" s="283">
        <v>327</v>
      </c>
      <c r="N13" s="271">
        <v>18409</v>
      </c>
      <c r="O13" s="180" t="s">
        <v>146</v>
      </c>
      <c r="Q13" s="6"/>
    </row>
    <row r="14" spans="1:18" ht="15">
      <c r="A14" s="202" t="s">
        <v>136</v>
      </c>
      <c r="B14" s="271">
        <v>14631</v>
      </c>
      <c r="C14" s="271">
        <v>21027</v>
      </c>
      <c r="D14" s="271">
        <v>16188</v>
      </c>
      <c r="E14" s="271">
        <v>4703</v>
      </c>
      <c r="F14" s="271">
        <v>3302</v>
      </c>
      <c r="G14" s="271">
        <v>176</v>
      </c>
      <c r="H14" s="9">
        <f t="shared" si="0"/>
        <v>60027</v>
      </c>
      <c r="I14" s="271">
        <v>3558</v>
      </c>
      <c r="J14" s="271">
        <v>5901</v>
      </c>
      <c r="K14" s="283">
        <v>7896</v>
      </c>
      <c r="L14" s="272">
        <f t="shared" si="1"/>
        <v>17355</v>
      </c>
      <c r="M14" s="283">
        <v>11</v>
      </c>
      <c r="N14" s="271">
        <v>77393</v>
      </c>
      <c r="O14" s="180" t="s">
        <v>147</v>
      </c>
      <c r="Q14" s="6"/>
      <c r="R14" s="6"/>
    </row>
    <row r="15" spans="1:18" ht="15">
      <c r="A15" s="202" t="s">
        <v>85</v>
      </c>
      <c r="B15" s="271">
        <v>72051</v>
      </c>
      <c r="C15" s="271">
        <v>88939</v>
      </c>
      <c r="D15" s="271">
        <v>7913</v>
      </c>
      <c r="E15" s="271">
        <v>3721</v>
      </c>
      <c r="F15" s="271">
        <v>1924</v>
      </c>
      <c r="G15" s="271">
        <v>220</v>
      </c>
      <c r="H15" s="9">
        <f t="shared" si="0"/>
        <v>174768</v>
      </c>
      <c r="I15" s="271">
        <v>854</v>
      </c>
      <c r="J15" s="271">
        <v>8357</v>
      </c>
      <c r="K15" s="283">
        <v>12611</v>
      </c>
      <c r="L15" s="272">
        <f t="shared" si="1"/>
        <v>21822</v>
      </c>
      <c r="M15" s="283">
        <v>139</v>
      </c>
      <c r="N15" s="271">
        <v>196729</v>
      </c>
      <c r="O15" s="180" t="s">
        <v>148</v>
      </c>
      <c r="Q15" s="6"/>
      <c r="R15" s="6"/>
    </row>
    <row r="16" spans="1:18" ht="15">
      <c r="A16" s="202" t="s">
        <v>137</v>
      </c>
      <c r="B16" s="271">
        <v>18657</v>
      </c>
      <c r="C16" s="271">
        <v>2671</v>
      </c>
      <c r="D16" s="271">
        <v>2324</v>
      </c>
      <c r="E16" s="271">
        <v>750</v>
      </c>
      <c r="F16" s="271">
        <v>440</v>
      </c>
      <c r="G16" s="271">
        <v>30</v>
      </c>
      <c r="H16" s="9">
        <f t="shared" si="0"/>
        <v>24872</v>
      </c>
      <c r="I16" s="271">
        <v>1491</v>
      </c>
      <c r="J16" s="271">
        <v>4449</v>
      </c>
      <c r="K16" s="283">
        <v>4609</v>
      </c>
      <c r="L16" s="272">
        <f t="shared" si="1"/>
        <v>10549</v>
      </c>
      <c r="M16" s="283">
        <v>202</v>
      </c>
      <c r="N16" s="271">
        <v>35623</v>
      </c>
      <c r="O16" s="180" t="s">
        <v>149</v>
      </c>
      <c r="Q16" s="6"/>
      <c r="R16" s="6"/>
    </row>
    <row r="17" spans="1:18" ht="15">
      <c r="A17" s="202" t="s">
        <v>89</v>
      </c>
      <c r="B17" s="271">
        <v>1361</v>
      </c>
      <c r="C17" s="271">
        <v>1699</v>
      </c>
      <c r="D17" s="271">
        <v>1631</v>
      </c>
      <c r="E17" s="271">
        <v>292</v>
      </c>
      <c r="F17" s="271">
        <v>425</v>
      </c>
      <c r="G17" s="271">
        <v>164</v>
      </c>
      <c r="H17" s="9">
        <f t="shared" si="0"/>
        <v>5572</v>
      </c>
      <c r="I17" s="271">
        <v>131</v>
      </c>
      <c r="J17" s="271">
        <v>1048</v>
      </c>
      <c r="K17" s="283">
        <v>1204</v>
      </c>
      <c r="L17" s="272">
        <f t="shared" si="1"/>
        <v>2383</v>
      </c>
      <c r="M17" s="283">
        <v>2</v>
      </c>
      <c r="N17" s="271">
        <v>7957</v>
      </c>
      <c r="O17" s="180" t="s">
        <v>150</v>
      </c>
      <c r="Q17" s="6"/>
      <c r="R17" s="6"/>
    </row>
    <row r="18" spans="1:17" ht="15">
      <c r="A18" s="202" t="s">
        <v>153</v>
      </c>
      <c r="B18" s="271">
        <v>633</v>
      </c>
      <c r="C18" s="271">
        <v>604</v>
      </c>
      <c r="D18" s="271">
        <v>950</v>
      </c>
      <c r="E18" s="271">
        <v>573</v>
      </c>
      <c r="F18" s="271">
        <v>856</v>
      </c>
      <c r="G18" s="271">
        <v>142</v>
      </c>
      <c r="H18" s="9">
        <f t="shared" si="0"/>
        <v>3758</v>
      </c>
      <c r="I18" s="271">
        <v>922</v>
      </c>
      <c r="J18" s="271">
        <v>8692</v>
      </c>
      <c r="K18" s="283">
        <v>4277</v>
      </c>
      <c r="L18" s="272">
        <f t="shared" si="1"/>
        <v>13891</v>
      </c>
      <c r="M18" s="283">
        <v>87</v>
      </c>
      <c r="N18" s="271">
        <v>17736</v>
      </c>
      <c r="O18" s="180" t="s">
        <v>151</v>
      </c>
      <c r="Q18" s="6"/>
    </row>
    <row r="19" spans="1:15" ht="15.75" thickBot="1">
      <c r="A19" s="202" t="s">
        <v>138</v>
      </c>
      <c r="B19" s="273">
        <v>4718</v>
      </c>
      <c r="C19" s="273">
        <v>5743</v>
      </c>
      <c r="D19" s="273">
        <v>2854</v>
      </c>
      <c r="E19" s="273">
        <v>2243</v>
      </c>
      <c r="F19" s="273">
        <v>2277</v>
      </c>
      <c r="G19" s="273">
        <v>512</v>
      </c>
      <c r="H19" s="276">
        <f t="shared" si="0"/>
        <v>18347</v>
      </c>
      <c r="I19" s="273">
        <v>1049</v>
      </c>
      <c r="J19" s="273">
        <v>2329</v>
      </c>
      <c r="K19" s="284">
        <v>4660</v>
      </c>
      <c r="L19" s="274">
        <f t="shared" si="1"/>
        <v>8038</v>
      </c>
      <c r="M19" s="284">
        <v>20178</v>
      </c>
      <c r="N19" s="273">
        <v>46563</v>
      </c>
      <c r="O19" s="181" t="s">
        <v>152</v>
      </c>
    </row>
    <row r="20" spans="1:15" ht="15.75" thickBot="1">
      <c r="A20" s="169" t="s">
        <v>19</v>
      </c>
      <c r="B20" s="280">
        <v>143501</v>
      </c>
      <c r="C20" s="280">
        <v>163205</v>
      </c>
      <c r="D20" s="280">
        <v>55599</v>
      </c>
      <c r="E20" s="280">
        <v>57397</v>
      </c>
      <c r="F20" s="280">
        <v>50660</v>
      </c>
      <c r="G20" s="280">
        <v>25978</v>
      </c>
      <c r="H20" s="281">
        <f t="shared" si="0"/>
        <v>496340</v>
      </c>
      <c r="I20" s="280">
        <v>13767</v>
      </c>
      <c r="J20" s="280">
        <v>47309</v>
      </c>
      <c r="K20" s="285">
        <v>62094</v>
      </c>
      <c r="L20" s="286">
        <f t="shared" si="1"/>
        <v>123170</v>
      </c>
      <c r="M20" s="285">
        <v>23408</v>
      </c>
      <c r="N20" s="280">
        <v>642918</v>
      </c>
      <c r="O20" s="177" t="s">
        <v>20</v>
      </c>
    </row>
    <row r="24" spans="15:27" ht="15"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</row>
  </sheetData>
  <sheetProtection/>
  <mergeCells count="5">
    <mergeCell ref="F3:G3"/>
    <mergeCell ref="H3:I3"/>
    <mergeCell ref="A4:G4"/>
    <mergeCell ref="H4:O4"/>
    <mergeCell ref="O24:A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4"/>
  <sheetViews>
    <sheetView rightToLeft="1" zoomScalePageLayoutView="0" workbookViewId="0" topLeftCell="A1">
      <selection activeCell="B19" sqref="B19:N19"/>
    </sheetView>
  </sheetViews>
  <sheetFormatPr defaultColWidth="11.421875" defaultRowHeight="15"/>
  <cols>
    <col min="1" max="1" width="28.421875" style="0" bestFit="1" customWidth="1"/>
    <col min="8" max="8" width="16.140625" style="0" customWidth="1"/>
    <col min="15" max="15" width="52.7109375" style="0" bestFit="1" customWidth="1"/>
  </cols>
  <sheetData>
    <row r="2" spans="6:15" ht="27.75">
      <c r="F2" s="258" t="s">
        <v>95</v>
      </c>
      <c r="G2" s="258"/>
      <c r="H2" s="259" t="s">
        <v>96</v>
      </c>
      <c r="I2" s="259"/>
      <c r="M2" s="6"/>
      <c r="O2" s="6"/>
    </row>
    <row r="3" spans="1:15" ht="42" customHeight="1">
      <c r="A3" s="211" t="s">
        <v>106</v>
      </c>
      <c r="B3" s="211"/>
      <c r="C3" s="211"/>
      <c r="D3" s="211"/>
      <c r="E3" s="211"/>
      <c r="F3" s="211"/>
      <c r="G3" s="211"/>
      <c r="H3" s="255" t="s">
        <v>107</v>
      </c>
      <c r="I3" s="255"/>
      <c r="J3" s="255"/>
      <c r="K3" s="255"/>
      <c r="L3" s="255"/>
      <c r="M3" s="255"/>
      <c r="N3" s="255"/>
      <c r="O3" s="255"/>
    </row>
    <row r="4" spans="1:15" ht="99.75" thickBot="1">
      <c r="A4" s="164" t="s">
        <v>59</v>
      </c>
      <c r="B4" s="176" t="s">
        <v>60</v>
      </c>
      <c r="C4" s="176" t="s">
        <v>61</v>
      </c>
      <c r="D4" s="176" t="s">
        <v>62</v>
      </c>
      <c r="E4" s="176" t="s">
        <v>63</v>
      </c>
      <c r="F4" s="176" t="s">
        <v>64</v>
      </c>
      <c r="G4" s="176" t="s">
        <v>65</v>
      </c>
      <c r="H4" s="178" t="s">
        <v>66</v>
      </c>
      <c r="I4" s="178" t="s">
        <v>115</v>
      </c>
      <c r="J4" s="178" t="s">
        <v>114</v>
      </c>
      <c r="K4" s="178" t="s">
        <v>113</v>
      </c>
      <c r="L4" s="178" t="s">
        <v>67</v>
      </c>
      <c r="M4" s="178" t="s">
        <v>68</v>
      </c>
      <c r="N4" s="182" t="s">
        <v>69</v>
      </c>
      <c r="O4" s="28" t="s">
        <v>70</v>
      </c>
    </row>
    <row r="5" spans="1:17" ht="15">
      <c r="A5" s="201" t="s">
        <v>71</v>
      </c>
      <c r="B5" s="194">
        <v>304</v>
      </c>
      <c r="C5" s="195">
        <v>118</v>
      </c>
      <c r="D5" s="195">
        <v>59</v>
      </c>
      <c r="E5" s="195">
        <v>24</v>
      </c>
      <c r="F5" s="195">
        <v>39</v>
      </c>
      <c r="G5" s="195">
        <v>6</v>
      </c>
      <c r="H5" s="196">
        <f>SUM(B5:G5)</f>
        <v>550</v>
      </c>
      <c r="I5" s="195">
        <v>96</v>
      </c>
      <c r="J5" s="195">
        <v>135</v>
      </c>
      <c r="K5" s="195">
        <v>119</v>
      </c>
      <c r="L5" s="196">
        <f>SUM(I5:K5)</f>
        <v>350</v>
      </c>
      <c r="M5" s="195">
        <v>22</v>
      </c>
      <c r="N5" s="197">
        <v>922</v>
      </c>
      <c r="O5" s="179" t="s">
        <v>139</v>
      </c>
      <c r="Q5" s="6"/>
    </row>
    <row r="6" spans="1:17" ht="15">
      <c r="A6" s="202" t="s">
        <v>131</v>
      </c>
      <c r="B6" s="198">
        <v>4868</v>
      </c>
      <c r="C6" s="193">
        <v>1883</v>
      </c>
      <c r="D6" s="193">
        <v>10734</v>
      </c>
      <c r="E6" s="193">
        <v>15182</v>
      </c>
      <c r="F6" s="193">
        <v>1503</v>
      </c>
      <c r="G6" s="193">
        <v>20404</v>
      </c>
      <c r="H6" s="199">
        <f aca="true" t="shared" si="0" ref="H6:H19">SUM(B6:G6)</f>
        <v>54574</v>
      </c>
      <c r="I6" s="193">
        <v>612</v>
      </c>
      <c r="J6" s="193">
        <v>922</v>
      </c>
      <c r="K6" s="193">
        <v>11263</v>
      </c>
      <c r="L6" s="199">
        <f aca="true" t="shared" si="1" ref="L6:L19">SUM(I6:K6)</f>
        <v>12797</v>
      </c>
      <c r="M6" s="193">
        <v>1937</v>
      </c>
      <c r="N6" s="200">
        <v>69308</v>
      </c>
      <c r="O6" s="180" t="s">
        <v>140</v>
      </c>
      <c r="Q6" s="6"/>
    </row>
    <row r="7" spans="1:17" ht="15">
      <c r="A7" s="202" t="s">
        <v>132</v>
      </c>
      <c r="B7" s="198">
        <v>4191</v>
      </c>
      <c r="C7" s="193">
        <v>23098</v>
      </c>
      <c r="D7" s="193">
        <v>2892</v>
      </c>
      <c r="E7" s="193">
        <v>18593</v>
      </c>
      <c r="F7" s="193">
        <v>30711</v>
      </c>
      <c r="G7" s="193">
        <v>1698</v>
      </c>
      <c r="H7" s="199">
        <f t="shared" si="0"/>
        <v>81183</v>
      </c>
      <c r="I7" s="193">
        <v>498</v>
      </c>
      <c r="J7" s="193">
        <v>1247</v>
      </c>
      <c r="K7" s="193">
        <v>3380</v>
      </c>
      <c r="L7" s="199">
        <f t="shared" si="1"/>
        <v>5125</v>
      </c>
      <c r="M7" s="193">
        <v>53</v>
      </c>
      <c r="N7" s="200">
        <v>86361</v>
      </c>
      <c r="O7" s="180" t="s">
        <v>141</v>
      </c>
      <c r="Q7" s="6"/>
    </row>
    <row r="8" spans="1:17" ht="15">
      <c r="A8" s="202" t="s">
        <v>73</v>
      </c>
      <c r="B8" s="198">
        <v>2028</v>
      </c>
      <c r="C8" s="193">
        <v>2264</v>
      </c>
      <c r="D8" s="193">
        <v>596</v>
      </c>
      <c r="E8" s="193">
        <v>2268</v>
      </c>
      <c r="F8" s="193">
        <v>2078</v>
      </c>
      <c r="G8" s="193">
        <v>1421</v>
      </c>
      <c r="H8" s="199">
        <f t="shared" si="0"/>
        <v>10655</v>
      </c>
      <c r="I8" s="193">
        <v>53</v>
      </c>
      <c r="J8" s="193">
        <v>458</v>
      </c>
      <c r="K8" s="193">
        <v>536</v>
      </c>
      <c r="L8" s="199">
        <f t="shared" si="1"/>
        <v>1047</v>
      </c>
      <c r="M8" s="193">
        <v>6</v>
      </c>
      <c r="N8" s="200">
        <v>11708</v>
      </c>
      <c r="O8" s="180" t="s">
        <v>142</v>
      </c>
      <c r="Q8" s="6"/>
    </row>
    <row r="9" spans="1:17" ht="15">
      <c r="A9" s="202" t="s">
        <v>75</v>
      </c>
      <c r="B9" s="198">
        <v>3561</v>
      </c>
      <c r="C9" s="193">
        <v>2524</v>
      </c>
      <c r="D9" s="193">
        <v>770</v>
      </c>
      <c r="E9" s="193">
        <v>2014</v>
      </c>
      <c r="F9" s="193">
        <v>1333</v>
      </c>
      <c r="G9" s="193">
        <v>404</v>
      </c>
      <c r="H9" s="199">
        <f t="shared" si="0"/>
        <v>10606</v>
      </c>
      <c r="I9" s="193">
        <v>134</v>
      </c>
      <c r="J9" s="193">
        <v>1062</v>
      </c>
      <c r="K9" s="193">
        <v>544</v>
      </c>
      <c r="L9" s="199">
        <f t="shared" si="1"/>
        <v>1740</v>
      </c>
      <c r="M9" s="193">
        <v>1</v>
      </c>
      <c r="N9" s="200">
        <v>12347</v>
      </c>
      <c r="O9" s="180" t="s">
        <v>143</v>
      </c>
      <c r="Q9" s="6"/>
    </row>
    <row r="10" spans="1:17" ht="15">
      <c r="A10" s="202" t="s">
        <v>133</v>
      </c>
      <c r="B10" s="198">
        <v>2525</v>
      </c>
      <c r="C10" s="193">
        <v>802</v>
      </c>
      <c r="D10" s="193">
        <v>1120</v>
      </c>
      <c r="E10" s="193">
        <v>664</v>
      </c>
      <c r="F10" s="193">
        <v>843</v>
      </c>
      <c r="G10" s="193">
        <v>50</v>
      </c>
      <c r="H10" s="199">
        <f t="shared" si="0"/>
        <v>6004</v>
      </c>
      <c r="I10" s="193">
        <v>2205</v>
      </c>
      <c r="J10" s="193">
        <v>9103</v>
      </c>
      <c r="K10" s="193">
        <v>5438</v>
      </c>
      <c r="L10" s="199">
        <f t="shared" si="1"/>
        <v>16746</v>
      </c>
      <c r="M10" s="193">
        <v>2</v>
      </c>
      <c r="N10" s="200">
        <v>22752</v>
      </c>
      <c r="O10" s="180" t="s">
        <v>144</v>
      </c>
      <c r="Q10" s="6"/>
    </row>
    <row r="11" spans="1:17" ht="15">
      <c r="A11" s="202" t="s">
        <v>134</v>
      </c>
      <c r="B11" s="198">
        <v>501</v>
      </c>
      <c r="C11" s="193">
        <v>320</v>
      </c>
      <c r="D11" s="193">
        <v>679</v>
      </c>
      <c r="E11" s="193">
        <v>194</v>
      </c>
      <c r="F11" s="193">
        <v>108</v>
      </c>
      <c r="G11" s="193">
        <v>50</v>
      </c>
      <c r="H11" s="199">
        <f t="shared" si="0"/>
        <v>1852</v>
      </c>
      <c r="I11" s="193">
        <v>935</v>
      </c>
      <c r="J11" s="193">
        <v>689</v>
      </c>
      <c r="K11" s="193">
        <v>281</v>
      </c>
      <c r="L11" s="199">
        <f t="shared" si="1"/>
        <v>1905</v>
      </c>
      <c r="M11" s="193">
        <v>0</v>
      </c>
      <c r="N11" s="200">
        <v>3757</v>
      </c>
      <c r="O11" s="180" t="s">
        <v>145</v>
      </c>
      <c r="Q11" s="6"/>
    </row>
    <row r="12" spans="1:17" ht="15">
      <c r="A12" s="202" t="s">
        <v>135</v>
      </c>
      <c r="B12" s="198">
        <v>4171</v>
      </c>
      <c r="C12" s="193">
        <v>4218</v>
      </c>
      <c r="D12" s="193">
        <v>507</v>
      </c>
      <c r="E12" s="193">
        <v>202</v>
      </c>
      <c r="F12" s="193">
        <v>201</v>
      </c>
      <c r="G12" s="193">
        <v>37</v>
      </c>
      <c r="H12" s="199">
        <f t="shared" si="0"/>
        <v>9336</v>
      </c>
      <c r="I12" s="193">
        <v>302</v>
      </c>
      <c r="J12" s="193">
        <v>577</v>
      </c>
      <c r="K12" s="193">
        <v>713</v>
      </c>
      <c r="L12" s="199">
        <f t="shared" si="1"/>
        <v>1592</v>
      </c>
      <c r="M12" s="193">
        <v>165</v>
      </c>
      <c r="N12" s="200">
        <v>11093</v>
      </c>
      <c r="O12" s="180" t="s">
        <v>146</v>
      </c>
      <c r="Q12" s="6"/>
    </row>
    <row r="13" spans="1:17" ht="15">
      <c r="A13" s="202" t="s">
        <v>136</v>
      </c>
      <c r="B13" s="198">
        <v>5347</v>
      </c>
      <c r="C13" s="193">
        <v>5868</v>
      </c>
      <c r="D13" s="193">
        <v>5038</v>
      </c>
      <c r="E13" s="193">
        <v>1526</v>
      </c>
      <c r="F13" s="193">
        <v>889</v>
      </c>
      <c r="G13" s="193">
        <v>107</v>
      </c>
      <c r="H13" s="199">
        <f t="shared" si="0"/>
        <v>18775</v>
      </c>
      <c r="I13" s="193">
        <v>2221</v>
      </c>
      <c r="J13" s="193">
        <v>3623</v>
      </c>
      <c r="K13" s="193">
        <v>3017</v>
      </c>
      <c r="L13" s="199">
        <f t="shared" si="1"/>
        <v>8861</v>
      </c>
      <c r="M13" s="193">
        <v>4</v>
      </c>
      <c r="N13" s="200">
        <v>27640</v>
      </c>
      <c r="O13" s="180" t="s">
        <v>147</v>
      </c>
      <c r="Q13" s="6"/>
    </row>
    <row r="14" spans="1:18" ht="15">
      <c r="A14" s="202" t="s">
        <v>85</v>
      </c>
      <c r="B14" s="198">
        <v>35235</v>
      </c>
      <c r="C14" s="193">
        <v>36544</v>
      </c>
      <c r="D14" s="193">
        <v>3036</v>
      </c>
      <c r="E14" s="193">
        <v>1394</v>
      </c>
      <c r="F14" s="193">
        <v>688</v>
      </c>
      <c r="G14" s="193">
        <v>113</v>
      </c>
      <c r="H14" s="199">
        <f t="shared" si="0"/>
        <v>77010</v>
      </c>
      <c r="I14" s="193">
        <v>700</v>
      </c>
      <c r="J14" s="193">
        <v>6631</v>
      </c>
      <c r="K14" s="193">
        <v>8665</v>
      </c>
      <c r="L14" s="199">
        <f t="shared" si="1"/>
        <v>15996</v>
      </c>
      <c r="M14" s="193">
        <v>7</v>
      </c>
      <c r="N14" s="200">
        <v>93013</v>
      </c>
      <c r="O14" s="180" t="s">
        <v>148</v>
      </c>
      <c r="Q14" s="6"/>
      <c r="R14" s="6"/>
    </row>
    <row r="15" spans="1:17" ht="15">
      <c r="A15" s="202" t="s">
        <v>137</v>
      </c>
      <c r="B15" s="198">
        <v>9259</v>
      </c>
      <c r="C15" s="193">
        <v>1084</v>
      </c>
      <c r="D15" s="193">
        <v>862</v>
      </c>
      <c r="E15" s="193">
        <v>336</v>
      </c>
      <c r="F15" s="193">
        <v>264</v>
      </c>
      <c r="G15" s="193">
        <v>23</v>
      </c>
      <c r="H15" s="199">
        <f t="shared" si="0"/>
        <v>11828</v>
      </c>
      <c r="I15" s="193">
        <v>1202</v>
      </c>
      <c r="J15" s="193">
        <v>3156</v>
      </c>
      <c r="K15" s="193">
        <v>2345</v>
      </c>
      <c r="L15" s="199">
        <f t="shared" si="1"/>
        <v>6703</v>
      </c>
      <c r="M15" s="193">
        <v>108</v>
      </c>
      <c r="N15" s="200">
        <v>18639</v>
      </c>
      <c r="O15" s="180" t="s">
        <v>149</v>
      </c>
      <c r="Q15" s="6"/>
    </row>
    <row r="16" spans="1:18" ht="15">
      <c r="A16" s="202" t="s">
        <v>89</v>
      </c>
      <c r="B16" s="198">
        <v>592</v>
      </c>
      <c r="C16" s="193">
        <v>491</v>
      </c>
      <c r="D16" s="193">
        <v>372</v>
      </c>
      <c r="E16" s="193">
        <v>109</v>
      </c>
      <c r="F16" s="193">
        <v>182</v>
      </c>
      <c r="G16" s="193">
        <v>113</v>
      </c>
      <c r="H16" s="199">
        <f t="shared" si="0"/>
        <v>1859</v>
      </c>
      <c r="I16" s="193">
        <v>92</v>
      </c>
      <c r="J16" s="193">
        <v>659</v>
      </c>
      <c r="K16" s="193">
        <v>506</v>
      </c>
      <c r="L16" s="199">
        <f t="shared" si="1"/>
        <v>1257</v>
      </c>
      <c r="M16" s="193">
        <v>2</v>
      </c>
      <c r="N16" s="200">
        <v>3118</v>
      </c>
      <c r="O16" s="180" t="s">
        <v>150</v>
      </c>
      <c r="Q16" s="6"/>
      <c r="R16" s="6"/>
    </row>
    <row r="17" spans="1:17" ht="15">
      <c r="A17" s="202" t="s">
        <v>153</v>
      </c>
      <c r="B17" s="198">
        <v>401</v>
      </c>
      <c r="C17" s="193">
        <v>319</v>
      </c>
      <c r="D17" s="193">
        <v>408</v>
      </c>
      <c r="E17" s="193">
        <v>254</v>
      </c>
      <c r="F17" s="193">
        <v>420</v>
      </c>
      <c r="G17" s="193">
        <v>68</v>
      </c>
      <c r="H17" s="199">
        <f t="shared" si="0"/>
        <v>1870</v>
      </c>
      <c r="I17" s="193">
        <v>781</v>
      </c>
      <c r="J17" s="193">
        <v>7971</v>
      </c>
      <c r="K17" s="193">
        <v>3664</v>
      </c>
      <c r="L17" s="199">
        <f t="shared" si="1"/>
        <v>12416</v>
      </c>
      <c r="M17" s="193">
        <v>86</v>
      </c>
      <c r="N17" s="200">
        <v>14372</v>
      </c>
      <c r="O17" s="180" t="s">
        <v>151</v>
      </c>
      <c r="Q17" s="6"/>
    </row>
    <row r="18" spans="1:15" ht="15.75" thickBot="1">
      <c r="A18" s="202" t="s">
        <v>138</v>
      </c>
      <c r="B18" s="198">
        <v>2733</v>
      </c>
      <c r="C18" s="193">
        <v>2461</v>
      </c>
      <c r="D18" s="193">
        <v>1207</v>
      </c>
      <c r="E18" s="193">
        <v>1512</v>
      </c>
      <c r="F18" s="193">
        <v>1664</v>
      </c>
      <c r="G18" s="193">
        <v>350</v>
      </c>
      <c r="H18" s="199">
        <f t="shared" si="0"/>
        <v>9927</v>
      </c>
      <c r="I18" s="193">
        <v>825</v>
      </c>
      <c r="J18" s="193">
        <v>1806</v>
      </c>
      <c r="K18" s="193">
        <v>2741</v>
      </c>
      <c r="L18" s="199">
        <f t="shared" si="1"/>
        <v>5372</v>
      </c>
      <c r="M18" s="193">
        <v>19135</v>
      </c>
      <c r="N18" s="200">
        <v>34434</v>
      </c>
      <c r="O18" s="181" t="s">
        <v>152</v>
      </c>
    </row>
    <row r="19" spans="1:15" ht="15.75" thickBot="1">
      <c r="A19" s="169" t="s">
        <v>19</v>
      </c>
      <c r="B19" s="287">
        <v>75716</v>
      </c>
      <c r="C19" s="288">
        <v>81994</v>
      </c>
      <c r="D19" s="288">
        <v>28280</v>
      </c>
      <c r="E19" s="288">
        <v>44272</v>
      </c>
      <c r="F19" s="288">
        <v>40923</v>
      </c>
      <c r="G19" s="288">
        <v>24844</v>
      </c>
      <c r="H19" s="289">
        <f t="shared" si="0"/>
        <v>296029</v>
      </c>
      <c r="I19" s="288">
        <v>10656</v>
      </c>
      <c r="J19" s="288">
        <v>38039</v>
      </c>
      <c r="K19" s="288">
        <v>43212</v>
      </c>
      <c r="L19" s="289">
        <f t="shared" si="1"/>
        <v>91907</v>
      </c>
      <c r="M19" s="288">
        <v>21528</v>
      </c>
      <c r="N19" s="290">
        <v>409464</v>
      </c>
      <c r="O19" s="177" t="s">
        <v>20</v>
      </c>
    </row>
    <row r="20" ht="15">
      <c r="F20" s="152"/>
    </row>
    <row r="21" spans="15:27" ht="15"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</row>
    <row r="22" spans="15:27" ht="15"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</row>
    <row r="23" spans="15:27" ht="15"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</row>
    <row r="24" spans="15:27" ht="15"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</row>
    <row r="25" spans="15:27" ht="15"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</row>
    <row r="26" spans="15:27" ht="15">
      <c r="O26" s="191"/>
      <c r="P26" s="19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5:27" ht="15"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5:27" ht="15"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</row>
    <row r="29" spans="15:27" ht="15"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</row>
    <row r="30" spans="15:27" ht="15"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</row>
    <row r="31" spans="15:27" ht="15"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</row>
    <row r="32" spans="15:27" ht="15"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</row>
    <row r="33" spans="15:27" ht="15"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</row>
    <row r="34" spans="15:27" ht="15"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</row>
    <row r="35" spans="15:27" ht="15"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</row>
    <row r="36" spans="15:27" ht="15"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</row>
    <row r="37" spans="15:27" ht="15"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</row>
    <row r="38" spans="15:27" ht="15"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</row>
    <row r="39" spans="15:27" ht="15"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</row>
    <row r="40" spans="15:27" ht="15"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</row>
    <row r="41" spans="15:27" ht="15"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</row>
    <row r="42" spans="15:27" ht="15"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</row>
    <row r="43" spans="15:27" ht="15"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</row>
    <row r="44" spans="15:27" ht="15"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</row>
  </sheetData>
  <sheetProtection/>
  <mergeCells count="5">
    <mergeCell ref="O25:AA25"/>
    <mergeCell ref="A3:G3"/>
    <mergeCell ref="H3:O3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8"/>
  <sheetViews>
    <sheetView rightToLeft="1" zoomScalePageLayoutView="0" workbookViewId="0" topLeftCell="A1">
      <selection activeCell="A5" sqref="A5:A18"/>
    </sheetView>
  </sheetViews>
  <sheetFormatPr defaultColWidth="11.421875" defaultRowHeight="15"/>
  <cols>
    <col min="1" max="1" width="28.421875" style="152" bestFit="1" customWidth="1"/>
    <col min="2" max="7" width="11.421875" style="152" customWidth="1"/>
    <col min="8" max="8" width="16.140625" style="152" customWidth="1"/>
    <col min="9" max="14" width="11.421875" style="152" customWidth="1"/>
    <col min="15" max="15" width="52.7109375" style="152" bestFit="1" customWidth="1"/>
    <col min="16" max="16384" width="11.421875" style="152" customWidth="1"/>
  </cols>
  <sheetData>
    <row r="2" spans="6:9" ht="27.75">
      <c r="F2" s="258" t="s">
        <v>97</v>
      </c>
      <c r="G2" s="258"/>
      <c r="H2" s="259" t="s">
        <v>98</v>
      </c>
      <c r="I2" s="259"/>
    </row>
    <row r="3" spans="1:15" ht="39" customHeight="1">
      <c r="A3" s="211" t="s">
        <v>108</v>
      </c>
      <c r="B3" s="211"/>
      <c r="C3" s="211"/>
      <c r="D3" s="211"/>
      <c r="E3" s="211"/>
      <c r="F3" s="211"/>
      <c r="G3" s="211"/>
      <c r="H3" s="255" t="s">
        <v>109</v>
      </c>
      <c r="I3" s="255"/>
      <c r="J3" s="255"/>
      <c r="K3" s="255"/>
      <c r="L3" s="255"/>
      <c r="M3" s="255"/>
      <c r="N3" s="255"/>
      <c r="O3" s="255"/>
    </row>
    <row r="4" spans="1:15" ht="99.75" thickBot="1">
      <c r="A4" s="89" t="s">
        <v>59</v>
      </c>
      <c r="B4" s="183" t="s">
        <v>60</v>
      </c>
      <c r="C4" s="176" t="s">
        <v>61</v>
      </c>
      <c r="D4" s="176" t="s">
        <v>62</v>
      </c>
      <c r="E4" s="176" t="s">
        <v>63</v>
      </c>
      <c r="F4" s="176" t="s">
        <v>64</v>
      </c>
      <c r="G4" s="176" t="s">
        <v>65</v>
      </c>
      <c r="H4" s="178" t="s">
        <v>66</v>
      </c>
      <c r="I4" s="178" t="s">
        <v>115</v>
      </c>
      <c r="J4" s="178" t="s">
        <v>114</v>
      </c>
      <c r="K4" s="178" t="s">
        <v>113</v>
      </c>
      <c r="L4" s="178" t="s">
        <v>67</v>
      </c>
      <c r="M4" s="178" t="s">
        <v>68</v>
      </c>
      <c r="N4" s="182" t="s">
        <v>69</v>
      </c>
      <c r="O4" s="27" t="s">
        <v>70</v>
      </c>
    </row>
    <row r="5" spans="1:17" ht="15">
      <c r="A5" s="201" t="s">
        <v>71</v>
      </c>
      <c r="B5" s="291">
        <v>339</v>
      </c>
      <c r="C5" s="291">
        <v>147</v>
      </c>
      <c r="D5" s="291">
        <v>164</v>
      </c>
      <c r="E5" s="291">
        <v>49</v>
      </c>
      <c r="F5" s="291">
        <v>19</v>
      </c>
      <c r="G5" s="291">
        <v>0</v>
      </c>
      <c r="H5" s="270">
        <f>SUM(B5:G5)</f>
        <v>718</v>
      </c>
      <c r="I5" s="291">
        <v>10</v>
      </c>
      <c r="J5" s="291">
        <v>24</v>
      </c>
      <c r="K5" s="291">
        <v>76</v>
      </c>
      <c r="L5" s="270">
        <f>SUM(I5:K5)</f>
        <v>110</v>
      </c>
      <c r="M5" s="291">
        <v>4</v>
      </c>
      <c r="N5" s="291">
        <v>832</v>
      </c>
      <c r="O5" s="179" t="s">
        <v>139</v>
      </c>
      <c r="Q5" s="6"/>
    </row>
    <row r="6" spans="1:17" ht="15">
      <c r="A6" s="202" t="s">
        <v>131</v>
      </c>
      <c r="B6" s="292">
        <v>829</v>
      </c>
      <c r="C6" s="292">
        <v>278</v>
      </c>
      <c r="D6" s="292">
        <v>1793</v>
      </c>
      <c r="E6" s="292">
        <v>1238</v>
      </c>
      <c r="F6" s="292">
        <v>55</v>
      </c>
      <c r="G6" s="292">
        <v>98</v>
      </c>
      <c r="H6" s="272">
        <f aca="true" t="shared" si="0" ref="H6:H19">SUM(B6:G6)</f>
        <v>4291</v>
      </c>
      <c r="I6" s="292">
        <v>249</v>
      </c>
      <c r="J6" s="292">
        <v>333</v>
      </c>
      <c r="K6" s="292">
        <v>377</v>
      </c>
      <c r="L6" s="272">
        <f aca="true" t="shared" si="1" ref="L6:L19">SUM(I6:K6)</f>
        <v>959</v>
      </c>
      <c r="M6" s="292">
        <v>109</v>
      </c>
      <c r="N6" s="292">
        <v>5359</v>
      </c>
      <c r="O6" s="180" t="s">
        <v>140</v>
      </c>
      <c r="Q6" s="6"/>
    </row>
    <row r="7" spans="1:17" ht="15">
      <c r="A7" s="202" t="s">
        <v>132</v>
      </c>
      <c r="B7" s="292">
        <v>520</v>
      </c>
      <c r="C7" s="292">
        <v>1218</v>
      </c>
      <c r="D7" s="292">
        <v>813</v>
      </c>
      <c r="E7" s="292">
        <v>1919</v>
      </c>
      <c r="F7" s="292">
        <v>2931</v>
      </c>
      <c r="G7" s="292">
        <v>95</v>
      </c>
      <c r="H7" s="272">
        <f t="shared" si="0"/>
        <v>7496</v>
      </c>
      <c r="I7" s="292">
        <v>136</v>
      </c>
      <c r="J7" s="292">
        <v>783</v>
      </c>
      <c r="K7" s="292">
        <v>1271</v>
      </c>
      <c r="L7" s="272">
        <f t="shared" si="1"/>
        <v>2190</v>
      </c>
      <c r="M7" s="292">
        <v>294</v>
      </c>
      <c r="N7" s="292">
        <v>9980</v>
      </c>
      <c r="O7" s="180" t="s">
        <v>141</v>
      </c>
      <c r="Q7" s="6"/>
    </row>
    <row r="8" spans="1:17" ht="15">
      <c r="A8" s="202" t="s">
        <v>73</v>
      </c>
      <c r="B8" s="292">
        <v>1322</v>
      </c>
      <c r="C8" s="292">
        <v>789</v>
      </c>
      <c r="D8" s="292">
        <v>893</v>
      </c>
      <c r="E8" s="292">
        <v>1016</v>
      </c>
      <c r="F8" s="292">
        <v>631</v>
      </c>
      <c r="G8" s="292">
        <v>325</v>
      </c>
      <c r="H8" s="272">
        <f t="shared" si="0"/>
        <v>4976</v>
      </c>
      <c r="I8" s="292">
        <v>3</v>
      </c>
      <c r="J8" s="292">
        <v>123</v>
      </c>
      <c r="K8" s="292">
        <v>473</v>
      </c>
      <c r="L8" s="272">
        <f t="shared" si="1"/>
        <v>599</v>
      </c>
      <c r="M8" s="292">
        <v>18</v>
      </c>
      <c r="N8" s="292">
        <v>5593</v>
      </c>
      <c r="O8" s="180" t="s">
        <v>142</v>
      </c>
      <c r="Q8" s="6"/>
    </row>
    <row r="9" spans="1:17" ht="15">
      <c r="A9" s="202" t="s">
        <v>75</v>
      </c>
      <c r="B9" s="292">
        <v>1699</v>
      </c>
      <c r="C9" s="292">
        <v>1574</v>
      </c>
      <c r="D9" s="292">
        <v>1016</v>
      </c>
      <c r="E9" s="292">
        <v>925</v>
      </c>
      <c r="F9" s="292">
        <v>302</v>
      </c>
      <c r="G9" s="292">
        <v>92</v>
      </c>
      <c r="H9" s="272">
        <f t="shared" si="0"/>
        <v>5608</v>
      </c>
      <c r="I9" s="292">
        <v>13</v>
      </c>
      <c r="J9" s="292">
        <v>66</v>
      </c>
      <c r="K9" s="292">
        <v>652</v>
      </c>
      <c r="L9" s="272">
        <f t="shared" si="1"/>
        <v>731</v>
      </c>
      <c r="M9" s="292">
        <v>3</v>
      </c>
      <c r="N9" s="292">
        <v>6342</v>
      </c>
      <c r="O9" s="180" t="s">
        <v>143</v>
      </c>
      <c r="Q9" s="6"/>
    </row>
    <row r="10" spans="1:17" ht="15">
      <c r="A10" s="202" t="s">
        <v>133</v>
      </c>
      <c r="B10" s="292">
        <v>1497</v>
      </c>
      <c r="C10" s="292">
        <v>545</v>
      </c>
      <c r="D10" s="292">
        <v>949</v>
      </c>
      <c r="E10" s="292">
        <v>449</v>
      </c>
      <c r="F10" s="292">
        <v>459</v>
      </c>
      <c r="G10" s="292">
        <v>26</v>
      </c>
      <c r="H10" s="272">
        <f t="shared" si="0"/>
        <v>3925</v>
      </c>
      <c r="I10" s="292">
        <v>281</v>
      </c>
      <c r="J10" s="292">
        <v>618</v>
      </c>
      <c r="K10" s="292">
        <v>1073</v>
      </c>
      <c r="L10" s="272">
        <f t="shared" si="1"/>
        <v>1972</v>
      </c>
      <c r="M10" s="292">
        <v>11</v>
      </c>
      <c r="N10" s="292">
        <v>5908</v>
      </c>
      <c r="O10" s="180" t="s">
        <v>144</v>
      </c>
      <c r="Q10" s="6"/>
    </row>
    <row r="11" spans="1:17" ht="15">
      <c r="A11" s="202" t="s">
        <v>134</v>
      </c>
      <c r="B11" s="292">
        <v>266</v>
      </c>
      <c r="C11" s="292">
        <v>113</v>
      </c>
      <c r="D11" s="292">
        <v>319</v>
      </c>
      <c r="E11" s="292">
        <v>205</v>
      </c>
      <c r="F11" s="292">
        <v>86</v>
      </c>
      <c r="G11" s="292">
        <v>12</v>
      </c>
      <c r="H11" s="272">
        <f t="shared" si="0"/>
        <v>1001</v>
      </c>
      <c r="I11" s="292">
        <v>88</v>
      </c>
      <c r="J11" s="292">
        <v>107</v>
      </c>
      <c r="K11" s="292">
        <v>141</v>
      </c>
      <c r="L11" s="272">
        <f t="shared" si="1"/>
        <v>336</v>
      </c>
      <c r="M11" s="292">
        <v>2</v>
      </c>
      <c r="N11" s="292">
        <v>1339</v>
      </c>
      <c r="O11" s="180" t="s">
        <v>145</v>
      </c>
      <c r="Q11" s="6"/>
    </row>
    <row r="12" spans="1:17" ht="15">
      <c r="A12" s="202" t="s">
        <v>135</v>
      </c>
      <c r="B12" s="292">
        <v>2829</v>
      </c>
      <c r="C12" s="292">
        <v>2631</v>
      </c>
      <c r="D12" s="292">
        <v>435</v>
      </c>
      <c r="E12" s="292">
        <v>173</v>
      </c>
      <c r="F12" s="292">
        <v>137</v>
      </c>
      <c r="G12" s="292">
        <v>16</v>
      </c>
      <c r="H12" s="272">
        <f t="shared" si="0"/>
        <v>6221</v>
      </c>
      <c r="I12" s="292">
        <v>147</v>
      </c>
      <c r="J12" s="292">
        <v>286</v>
      </c>
      <c r="K12" s="292">
        <v>500</v>
      </c>
      <c r="L12" s="272">
        <f t="shared" si="1"/>
        <v>933</v>
      </c>
      <c r="M12" s="292">
        <v>162</v>
      </c>
      <c r="N12" s="292">
        <v>7316</v>
      </c>
      <c r="O12" s="180" t="s">
        <v>146</v>
      </c>
      <c r="Q12" s="6"/>
    </row>
    <row r="13" spans="1:17" ht="15">
      <c r="A13" s="202" t="s">
        <v>136</v>
      </c>
      <c r="B13" s="292">
        <v>9284</v>
      </c>
      <c r="C13" s="292">
        <v>15159</v>
      </c>
      <c r="D13" s="292">
        <v>11150</v>
      </c>
      <c r="E13" s="292">
        <v>3177</v>
      </c>
      <c r="F13" s="292">
        <v>2413</v>
      </c>
      <c r="G13" s="292">
        <v>69</v>
      </c>
      <c r="H13" s="272">
        <f t="shared" si="0"/>
        <v>41252</v>
      </c>
      <c r="I13" s="292">
        <v>1337</v>
      </c>
      <c r="J13" s="292">
        <v>2278</v>
      </c>
      <c r="K13" s="292">
        <v>4879</v>
      </c>
      <c r="L13" s="272">
        <f t="shared" si="1"/>
        <v>8494</v>
      </c>
      <c r="M13" s="292">
        <v>7</v>
      </c>
      <c r="N13" s="292">
        <v>49753</v>
      </c>
      <c r="O13" s="180" t="s">
        <v>147</v>
      </c>
      <c r="Q13" s="6"/>
    </row>
    <row r="14" spans="1:17" ht="15">
      <c r="A14" s="202" t="s">
        <v>85</v>
      </c>
      <c r="B14" s="292">
        <v>36816</v>
      </c>
      <c r="C14" s="292">
        <v>52395</v>
      </c>
      <c r="D14" s="292">
        <v>4877</v>
      </c>
      <c r="E14" s="292">
        <v>2327</v>
      </c>
      <c r="F14" s="292">
        <v>1236</v>
      </c>
      <c r="G14" s="292">
        <v>107</v>
      </c>
      <c r="H14" s="272">
        <f t="shared" si="0"/>
        <v>97758</v>
      </c>
      <c r="I14" s="292">
        <v>154</v>
      </c>
      <c r="J14" s="292">
        <v>1726</v>
      </c>
      <c r="K14" s="292">
        <v>3946</v>
      </c>
      <c r="L14" s="272">
        <f t="shared" si="1"/>
        <v>5826</v>
      </c>
      <c r="M14" s="292">
        <v>132</v>
      </c>
      <c r="N14" s="292">
        <v>103716</v>
      </c>
      <c r="O14" s="180" t="s">
        <v>148</v>
      </c>
      <c r="Q14" s="6"/>
    </row>
    <row r="15" spans="1:17" ht="15">
      <c r="A15" s="202" t="s">
        <v>137</v>
      </c>
      <c r="B15" s="292">
        <v>9398</v>
      </c>
      <c r="C15" s="292">
        <v>1587</v>
      </c>
      <c r="D15" s="292">
        <v>1462</v>
      </c>
      <c r="E15" s="292">
        <v>414</v>
      </c>
      <c r="F15" s="292">
        <v>176</v>
      </c>
      <c r="G15" s="292">
        <v>7</v>
      </c>
      <c r="H15" s="272">
        <f t="shared" si="0"/>
        <v>13044</v>
      </c>
      <c r="I15" s="292">
        <v>289</v>
      </c>
      <c r="J15" s="292">
        <v>1293</v>
      </c>
      <c r="K15" s="292">
        <v>2264</v>
      </c>
      <c r="L15" s="272">
        <f t="shared" si="1"/>
        <v>3846</v>
      </c>
      <c r="M15" s="292">
        <v>94</v>
      </c>
      <c r="N15" s="292">
        <v>16984</v>
      </c>
      <c r="O15" s="180" t="s">
        <v>149</v>
      </c>
      <c r="Q15" s="6"/>
    </row>
    <row r="16" spans="1:17" ht="15">
      <c r="A16" s="202" t="s">
        <v>89</v>
      </c>
      <c r="B16" s="292">
        <v>769</v>
      </c>
      <c r="C16" s="292">
        <v>1208</v>
      </c>
      <c r="D16" s="292">
        <v>1259</v>
      </c>
      <c r="E16" s="292">
        <v>183</v>
      </c>
      <c r="F16" s="292">
        <v>243</v>
      </c>
      <c r="G16" s="292">
        <v>51</v>
      </c>
      <c r="H16" s="272">
        <f t="shared" si="0"/>
        <v>3713</v>
      </c>
      <c r="I16" s="292">
        <v>39</v>
      </c>
      <c r="J16" s="292">
        <v>389</v>
      </c>
      <c r="K16" s="292">
        <v>698</v>
      </c>
      <c r="L16" s="272">
        <f t="shared" si="1"/>
        <v>1126</v>
      </c>
      <c r="M16" s="292">
        <v>0</v>
      </c>
      <c r="N16" s="292">
        <v>4839</v>
      </c>
      <c r="O16" s="180" t="s">
        <v>150</v>
      </c>
      <c r="Q16" s="6"/>
    </row>
    <row r="17" spans="1:17" ht="15">
      <c r="A17" s="202" t="s">
        <v>153</v>
      </c>
      <c r="B17" s="292">
        <v>232</v>
      </c>
      <c r="C17" s="292">
        <v>285</v>
      </c>
      <c r="D17" s="292">
        <v>542</v>
      </c>
      <c r="E17" s="292">
        <v>319</v>
      </c>
      <c r="F17" s="292">
        <v>436</v>
      </c>
      <c r="G17" s="292">
        <v>74</v>
      </c>
      <c r="H17" s="272">
        <f t="shared" si="0"/>
        <v>1888</v>
      </c>
      <c r="I17" s="292">
        <v>141</v>
      </c>
      <c r="J17" s="292">
        <v>721</v>
      </c>
      <c r="K17" s="292">
        <v>613</v>
      </c>
      <c r="L17" s="272">
        <f t="shared" si="1"/>
        <v>1475</v>
      </c>
      <c r="M17" s="292">
        <v>1</v>
      </c>
      <c r="N17" s="292">
        <v>3364</v>
      </c>
      <c r="O17" s="180" t="s">
        <v>151</v>
      </c>
      <c r="Q17" s="6"/>
    </row>
    <row r="18" spans="1:15" ht="15.75" thickBot="1">
      <c r="A18" s="202" t="s">
        <v>138</v>
      </c>
      <c r="B18" s="293">
        <v>1985</v>
      </c>
      <c r="C18" s="293">
        <v>3282</v>
      </c>
      <c r="D18" s="293">
        <v>1647</v>
      </c>
      <c r="E18" s="293">
        <v>731</v>
      </c>
      <c r="F18" s="293">
        <v>613</v>
      </c>
      <c r="G18" s="293">
        <v>162</v>
      </c>
      <c r="H18" s="274">
        <f t="shared" si="0"/>
        <v>8420</v>
      </c>
      <c r="I18" s="293">
        <v>224</v>
      </c>
      <c r="J18" s="293">
        <v>523</v>
      </c>
      <c r="K18" s="293">
        <v>1919</v>
      </c>
      <c r="L18" s="274">
        <f t="shared" si="1"/>
        <v>2666</v>
      </c>
      <c r="M18" s="293">
        <v>1043</v>
      </c>
      <c r="N18" s="293">
        <v>12129</v>
      </c>
      <c r="O18" s="181" t="s">
        <v>152</v>
      </c>
    </row>
    <row r="19" spans="1:15" ht="15.75" thickBot="1">
      <c r="A19" s="169" t="s">
        <v>19</v>
      </c>
      <c r="B19" s="294">
        <v>67785</v>
      </c>
      <c r="C19" s="295">
        <v>81211</v>
      </c>
      <c r="D19" s="295">
        <v>27319</v>
      </c>
      <c r="E19" s="295">
        <v>13125</v>
      </c>
      <c r="F19" s="295">
        <v>9737</v>
      </c>
      <c r="G19" s="295">
        <v>1134</v>
      </c>
      <c r="H19" s="296">
        <f t="shared" si="0"/>
        <v>200311</v>
      </c>
      <c r="I19" s="295">
        <v>3111</v>
      </c>
      <c r="J19" s="295">
        <v>9270</v>
      </c>
      <c r="K19" s="295">
        <v>18882</v>
      </c>
      <c r="L19" s="296">
        <f t="shared" si="1"/>
        <v>31263</v>
      </c>
      <c r="M19" s="295">
        <v>1880</v>
      </c>
      <c r="N19" s="297">
        <v>233454</v>
      </c>
      <c r="O19" s="177" t="s">
        <v>20</v>
      </c>
    </row>
    <row r="20" spans="7:8" ht="15">
      <c r="G20" s="6"/>
      <c r="H20" s="9"/>
    </row>
    <row r="21" ht="15">
      <c r="H21" s="6"/>
    </row>
    <row r="22" spans="8:12" ht="15">
      <c r="H22" s="6"/>
      <c r="I22" s="6"/>
      <c r="L22" s="6"/>
    </row>
    <row r="23" spans="9:14" ht="15">
      <c r="I23" s="6"/>
      <c r="K23" s="6"/>
      <c r="M23" s="6"/>
      <c r="N23" s="6"/>
    </row>
    <row r="25" ht="15">
      <c r="M25" s="6"/>
    </row>
    <row r="26" ht="15">
      <c r="H26" s="6"/>
    </row>
    <row r="28" ht="15">
      <c r="I28" s="6"/>
    </row>
  </sheetData>
  <sheetProtection/>
  <mergeCells count="4">
    <mergeCell ref="F2:G2"/>
    <mergeCell ref="H2:I2"/>
    <mergeCell ref="A3:G3"/>
    <mergeCell ref="H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19"/>
  <sheetViews>
    <sheetView rightToLeft="1" zoomScalePageLayoutView="0" workbookViewId="0" topLeftCell="A1">
      <selection activeCell="H13" sqref="H13"/>
    </sheetView>
  </sheetViews>
  <sheetFormatPr defaultColWidth="11.421875" defaultRowHeight="15"/>
  <cols>
    <col min="1" max="1" width="15.7109375" style="0" customWidth="1"/>
    <col min="12" max="12" width="7.57421875" style="0" customWidth="1"/>
    <col min="13" max="13" width="15.140625" style="0" customWidth="1"/>
    <col min="17" max="17" width="11.421875" style="0" customWidth="1"/>
  </cols>
  <sheetData>
    <row r="3" spans="1:13" ht="57.75" customHeight="1">
      <c r="A3" s="217" t="s">
        <v>125</v>
      </c>
      <c r="B3" s="217"/>
      <c r="C3" s="217"/>
      <c r="D3" s="217"/>
      <c r="E3" s="260"/>
      <c r="F3" s="260"/>
      <c r="G3" s="261" t="s">
        <v>126</v>
      </c>
      <c r="H3" s="261"/>
      <c r="I3" s="261"/>
      <c r="J3" s="261"/>
      <c r="K3" s="261"/>
      <c r="L3" s="261"/>
      <c r="M3" s="262"/>
    </row>
    <row r="4" spans="1:13" ht="49.5">
      <c r="A4" s="90" t="s">
        <v>100</v>
      </c>
      <c r="B4" s="12" t="s">
        <v>101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9" t="s">
        <v>15</v>
      </c>
      <c r="K4" s="19" t="s">
        <v>31</v>
      </c>
      <c r="L4" s="29" t="s">
        <v>19</v>
      </c>
      <c r="M4" s="30" t="s">
        <v>33</v>
      </c>
    </row>
    <row r="5" spans="1:13" ht="23.25">
      <c r="A5" s="141" t="s">
        <v>34</v>
      </c>
      <c r="B5" s="87">
        <v>213</v>
      </c>
      <c r="C5" s="85">
        <v>4398</v>
      </c>
      <c r="D5" s="85">
        <v>14173</v>
      </c>
      <c r="E5" s="85">
        <v>28888</v>
      </c>
      <c r="F5" s="85">
        <v>32577</v>
      </c>
      <c r="G5" s="85">
        <v>27894</v>
      </c>
      <c r="H5" s="85">
        <v>20923</v>
      </c>
      <c r="I5" s="85">
        <v>13290</v>
      </c>
      <c r="J5" s="85">
        <v>1120</v>
      </c>
      <c r="K5" s="85">
        <v>25</v>
      </c>
      <c r="L5" s="145">
        <v>143501</v>
      </c>
      <c r="M5" s="31" t="s">
        <v>35</v>
      </c>
    </row>
    <row r="6" spans="1:13" ht="23.25">
      <c r="A6" s="140" t="s">
        <v>36</v>
      </c>
      <c r="B6" s="88">
        <v>1040</v>
      </c>
      <c r="C6" s="86">
        <v>9020</v>
      </c>
      <c r="D6" s="86">
        <v>17684</v>
      </c>
      <c r="E6" s="86">
        <v>23430</v>
      </c>
      <c r="F6" s="86">
        <v>25934</v>
      </c>
      <c r="G6" s="86">
        <v>36815</v>
      </c>
      <c r="H6" s="86">
        <v>34405</v>
      </c>
      <c r="I6" s="86">
        <v>14788</v>
      </c>
      <c r="J6" s="86">
        <v>68</v>
      </c>
      <c r="K6" s="86">
        <v>21</v>
      </c>
      <c r="L6" s="146">
        <v>163205</v>
      </c>
      <c r="M6" s="31" t="s">
        <v>37</v>
      </c>
    </row>
    <row r="7" spans="1:13" ht="23.25">
      <c r="A7" s="140" t="s">
        <v>103</v>
      </c>
      <c r="B7" s="88">
        <v>396</v>
      </c>
      <c r="C7" s="86">
        <v>1605</v>
      </c>
      <c r="D7" s="86">
        <v>7793</v>
      </c>
      <c r="E7" s="86">
        <v>12824</v>
      </c>
      <c r="F7" s="86">
        <v>11526</v>
      </c>
      <c r="G7" s="86">
        <v>9310</v>
      </c>
      <c r="H7" s="86">
        <v>8085</v>
      </c>
      <c r="I7" s="86">
        <v>4038</v>
      </c>
      <c r="J7" s="86">
        <v>15</v>
      </c>
      <c r="K7" s="86">
        <v>7</v>
      </c>
      <c r="L7" s="146">
        <v>55599</v>
      </c>
      <c r="M7" s="31" t="s">
        <v>38</v>
      </c>
    </row>
    <row r="8" spans="1:13" ht="23.25">
      <c r="A8" s="140" t="s">
        <v>39</v>
      </c>
      <c r="B8" s="88">
        <v>3283</v>
      </c>
      <c r="C8" s="86">
        <v>6122</v>
      </c>
      <c r="D8" s="86">
        <v>9425</v>
      </c>
      <c r="E8" s="86">
        <v>13364</v>
      </c>
      <c r="F8" s="86">
        <v>12511</v>
      </c>
      <c r="G8" s="86">
        <v>7052</v>
      </c>
      <c r="H8" s="86">
        <v>4213</v>
      </c>
      <c r="I8" s="86">
        <v>1402</v>
      </c>
      <c r="J8" s="86">
        <v>21</v>
      </c>
      <c r="K8" s="86">
        <v>4</v>
      </c>
      <c r="L8" s="146">
        <v>57397</v>
      </c>
      <c r="M8" s="31" t="s">
        <v>40</v>
      </c>
    </row>
    <row r="9" spans="1:13" ht="23.25">
      <c r="A9" s="140" t="s">
        <v>41</v>
      </c>
      <c r="B9" s="88">
        <v>4434</v>
      </c>
      <c r="C9" s="86">
        <v>20803</v>
      </c>
      <c r="D9" s="86">
        <v>13079</v>
      </c>
      <c r="E9" s="86">
        <v>3888</v>
      </c>
      <c r="F9" s="86">
        <v>3238</v>
      </c>
      <c r="G9" s="86">
        <v>2943</v>
      </c>
      <c r="H9" s="86">
        <v>1712</v>
      </c>
      <c r="I9" s="86">
        <v>482</v>
      </c>
      <c r="J9" s="86">
        <v>31</v>
      </c>
      <c r="K9" s="86">
        <v>50</v>
      </c>
      <c r="L9" s="146">
        <v>50660</v>
      </c>
      <c r="M9" s="31" t="s">
        <v>42</v>
      </c>
    </row>
    <row r="10" spans="1:13" ht="23.25">
      <c r="A10" s="140" t="s">
        <v>43</v>
      </c>
      <c r="B10" s="88">
        <v>7389</v>
      </c>
      <c r="C10" s="86">
        <v>8352</v>
      </c>
      <c r="D10" s="86">
        <v>5292</v>
      </c>
      <c r="E10" s="86">
        <v>2469</v>
      </c>
      <c r="F10" s="86">
        <v>1178</v>
      </c>
      <c r="G10" s="86">
        <v>726</v>
      </c>
      <c r="H10" s="86">
        <v>391</v>
      </c>
      <c r="I10" s="86">
        <v>162</v>
      </c>
      <c r="J10" s="86">
        <v>18</v>
      </c>
      <c r="K10" s="86">
        <v>1</v>
      </c>
      <c r="L10" s="146">
        <v>25978</v>
      </c>
      <c r="M10" s="31" t="s">
        <v>44</v>
      </c>
    </row>
    <row r="11" spans="1:13" ht="30">
      <c r="A11" s="142" t="s">
        <v>45</v>
      </c>
      <c r="B11" s="147">
        <v>16755</v>
      </c>
      <c r="C11" s="55">
        <v>50300</v>
      </c>
      <c r="D11" s="55">
        <v>67446</v>
      </c>
      <c r="E11" s="55">
        <v>84863</v>
      </c>
      <c r="F11" s="55">
        <v>86964</v>
      </c>
      <c r="G11" s="55">
        <v>84740</v>
      </c>
      <c r="H11" s="55">
        <v>69729</v>
      </c>
      <c r="I11" s="55">
        <v>34162</v>
      </c>
      <c r="J11" s="55">
        <v>1273</v>
      </c>
      <c r="K11" s="86">
        <v>108</v>
      </c>
      <c r="L11" s="146">
        <v>496340</v>
      </c>
      <c r="M11" s="32" t="s">
        <v>46</v>
      </c>
    </row>
    <row r="12" spans="1:13" ht="23.25">
      <c r="A12" s="140" t="s">
        <v>51</v>
      </c>
      <c r="B12" s="88">
        <v>6385</v>
      </c>
      <c r="C12" s="86">
        <v>6564</v>
      </c>
      <c r="D12" s="86">
        <v>6448</v>
      </c>
      <c r="E12" s="86">
        <v>8286</v>
      </c>
      <c r="F12" s="86">
        <v>9899</v>
      </c>
      <c r="G12" s="86">
        <v>8600</v>
      </c>
      <c r="H12" s="86">
        <v>8004</v>
      </c>
      <c r="I12" s="86">
        <v>6199</v>
      </c>
      <c r="J12" s="86">
        <v>1686</v>
      </c>
      <c r="K12" s="86">
        <v>23</v>
      </c>
      <c r="L12" s="146">
        <v>62094</v>
      </c>
      <c r="M12" s="31" t="s">
        <v>110</v>
      </c>
    </row>
    <row r="13" spans="1:13" ht="23.25">
      <c r="A13" s="140" t="s">
        <v>49</v>
      </c>
      <c r="B13" s="88">
        <v>167</v>
      </c>
      <c r="C13" s="86">
        <v>1288</v>
      </c>
      <c r="D13" s="86">
        <v>3870</v>
      </c>
      <c r="E13" s="86">
        <v>6102</v>
      </c>
      <c r="F13" s="86">
        <v>8032</v>
      </c>
      <c r="G13" s="86">
        <v>9352</v>
      </c>
      <c r="H13" s="86">
        <v>10761</v>
      </c>
      <c r="I13" s="86">
        <v>7170</v>
      </c>
      <c r="J13" s="86">
        <v>550</v>
      </c>
      <c r="K13" s="86">
        <v>17</v>
      </c>
      <c r="L13" s="146">
        <v>47309</v>
      </c>
      <c r="M13" s="31" t="s">
        <v>111</v>
      </c>
    </row>
    <row r="14" spans="1:13" ht="23.25">
      <c r="A14" s="140" t="s">
        <v>47</v>
      </c>
      <c r="B14" s="88">
        <v>0</v>
      </c>
      <c r="C14" s="86">
        <v>9</v>
      </c>
      <c r="D14" s="86">
        <v>89</v>
      </c>
      <c r="E14" s="86">
        <v>257</v>
      </c>
      <c r="F14" s="86">
        <v>728</v>
      </c>
      <c r="G14" s="86">
        <v>2025</v>
      </c>
      <c r="H14" s="86">
        <v>4495</v>
      </c>
      <c r="I14" s="86">
        <v>6156</v>
      </c>
      <c r="J14" s="86">
        <v>7</v>
      </c>
      <c r="K14" s="86">
        <v>1</v>
      </c>
      <c r="L14" s="146">
        <v>13767</v>
      </c>
      <c r="M14" s="31" t="s">
        <v>112</v>
      </c>
    </row>
    <row r="15" spans="1:13" ht="23.25">
      <c r="A15" s="143" t="s">
        <v>53</v>
      </c>
      <c r="B15" s="50">
        <v>6552</v>
      </c>
      <c r="C15" s="9">
        <v>7861</v>
      </c>
      <c r="D15" s="9">
        <v>10407</v>
      </c>
      <c r="E15" s="9">
        <v>14645</v>
      </c>
      <c r="F15" s="9">
        <v>18659</v>
      </c>
      <c r="G15" s="9">
        <v>19977</v>
      </c>
      <c r="H15" s="9">
        <v>23260</v>
      </c>
      <c r="I15" s="9">
        <v>19525</v>
      </c>
      <c r="J15" s="9">
        <v>2243</v>
      </c>
      <c r="K15" s="9">
        <v>41</v>
      </c>
      <c r="L15" s="146">
        <v>123170</v>
      </c>
      <c r="M15" s="33" t="s">
        <v>54</v>
      </c>
    </row>
    <row r="16" spans="1:13" ht="23.25">
      <c r="A16" s="144" t="s">
        <v>55</v>
      </c>
      <c r="B16" s="138">
        <v>2244</v>
      </c>
      <c r="C16" s="139">
        <v>708</v>
      </c>
      <c r="D16" s="139">
        <v>695</v>
      </c>
      <c r="E16" s="139">
        <v>815</v>
      </c>
      <c r="F16" s="139">
        <v>978</v>
      </c>
      <c r="G16" s="139">
        <v>1337</v>
      </c>
      <c r="H16" s="139">
        <v>986</v>
      </c>
      <c r="I16" s="139">
        <v>701</v>
      </c>
      <c r="J16" s="139">
        <v>875</v>
      </c>
      <c r="K16" s="139">
        <v>14069</v>
      </c>
      <c r="L16" s="148">
        <v>23408</v>
      </c>
      <c r="M16" s="33" t="s">
        <v>56</v>
      </c>
    </row>
    <row r="17" spans="1:13" ht="24.75">
      <c r="A17" s="92" t="s">
        <v>19</v>
      </c>
      <c r="B17" s="14">
        <v>25551</v>
      </c>
      <c r="C17" s="14">
        <v>58869</v>
      </c>
      <c r="D17" s="14">
        <v>78548</v>
      </c>
      <c r="E17" s="14">
        <v>100323</v>
      </c>
      <c r="F17" s="14">
        <v>106601</v>
      </c>
      <c r="G17" s="14">
        <v>106054</v>
      </c>
      <c r="H17" s="14">
        <v>93975</v>
      </c>
      <c r="I17" s="14">
        <v>54388</v>
      </c>
      <c r="J17" s="14">
        <v>4391</v>
      </c>
      <c r="K17" s="14">
        <v>14218</v>
      </c>
      <c r="L17" s="14">
        <v>642918</v>
      </c>
      <c r="M17" s="27" t="s">
        <v>20</v>
      </c>
    </row>
    <row r="18" spans="17:19" ht="15">
      <c r="Q18" s="6"/>
      <c r="R18" s="25"/>
      <c r="S18" s="13"/>
    </row>
    <row r="19" spans="18:19" ht="15">
      <c r="R19" s="13"/>
      <c r="S19" s="13"/>
    </row>
  </sheetData>
  <sheetProtection/>
  <mergeCells count="2">
    <mergeCell ref="A3:F3"/>
    <mergeCell ref="G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yosra.masoudi</dc:creator>
  <cp:keywords/>
  <dc:description/>
  <cp:lastModifiedBy>Yosra Masoudi</cp:lastModifiedBy>
  <dcterms:created xsi:type="dcterms:W3CDTF">2016-10-07T10:57:02Z</dcterms:created>
  <dcterms:modified xsi:type="dcterms:W3CDTF">2023-08-17T09:50:08Z</dcterms:modified>
  <cp:category/>
  <cp:version/>
  <cp:contentType/>
  <cp:contentStatus/>
</cp:coreProperties>
</file>