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9"/>
  </bookViews>
  <sheets>
    <sheet name="tab1" sheetId="1" r:id="rId1"/>
    <sheet name="tab2" sheetId="2" r:id="rId2"/>
    <sheet name="tab3" sheetId="3" r:id="rId3"/>
    <sheet name="tab4" sheetId="4" r:id="rId4"/>
    <sheet name="tab5" sheetId="5" r:id="rId5"/>
    <sheet name="tab6" sheetId="6" r:id="rId6"/>
    <sheet name="tab7" sheetId="7" r:id="rId7"/>
    <sheet name="tab8" sheetId="8" r:id="rId8"/>
    <sheet name="tab9" sheetId="9" r:id="rId9"/>
    <sheet name="tab10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<sst xmlns="http://schemas.openxmlformats.org/spreadsheetml/2006/main" count="411" uniqueCount="148">
  <si>
    <t>الهيكلة العمرية</t>
  </si>
  <si>
    <r>
      <rPr>
        <b/>
        <sz val="12"/>
        <color indexed="30"/>
        <rFont val="Simplified Arabic"/>
        <family val="1"/>
      </rPr>
      <t xml:space="preserve">العدد </t>
    </r>
    <r>
      <rPr>
        <b/>
        <sz val="13"/>
        <color indexed="8"/>
        <rFont val="Calibri"/>
        <family val="2"/>
      </rPr>
      <t xml:space="preserve"> </t>
    </r>
    <r>
      <rPr>
        <b/>
        <sz val="11"/>
        <color indexed="30"/>
        <rFont val="Times New Roman"/>
        <family val="1"/>
      </rPr>
      <t>Nombre</t>
    </r>
  </si>
  <si>
    <r>
      <rPr>
        <b/>
        <sz val="12"/>
        <color indexed="30"/>
        <rFont val="Simplified Arabic"/>
        <family val="1"/>
      </rPr>
      <t>النسبة</t>
    </r>
    <r>
      <rPr>
        <b/>
        <sz val="12"/>
        <color indexed="30"/>
        <rFont val="Times New Roman"/>
        <family val="1"/>
      </rPr>
      <t xml:space="preserve">   (%) </t>
    </r>
    <r>
      <rPr>
        <b/>
        <sz val="11"/>
        <color indexed="30"/>
        <rFont val="Times New Roman"/>
        <family val="1"/>
      </rPr>
      <t>Pourcentage</t>
    </r>
  </si>
  <si>
    <t>Structure d'âge</t>
  </si>
  <si>
    <r>
      <rPr>
        <b/>
        <sz val="12"/>
        <color indexed="30"/>
        <rFont val="Simplified Arabic"/>
        <family val="1"/>
      </rPr>
      <t xml:space="preserve">ذكور </t>
    </r>
    <r>
      <rPr>
        <b/>
        <sz val="11"/>
        <color indexed="30"/>
        <rFont val="Times New Roman"/>
        <family val="1"/>
      </rPr>
      <t>Hommes</t>
    </r>
  </si>
  <si>
    <r>
      <rPr>
        <b/>
        <sz val="12"/>
        <color indexed="30"/>
        <rFont val="Simplified Arabic"/>
        <family val="1"/>
      </rPr>
      <t>إناث</t>
    </r>
    <r>
      <rPr>
        <b/>
        <sz val="12"/>
        <color indexed="30"/>
        <rFont val="Calibri"/>
        <family val="2"/>
      </rPr>
      <t xml:space="preserve"> </t>
    </r>
    <r>
      <rPr>
        <b/>
        <sz val="11"/>
        <color indexed="30"/>
        <rFont val="Times New Roman"/>
        <family val="1"/>
      </rPr>
      <t>Femmes</t>
    </r>
  </si>
  <si>
    <r>
      <t xml:space="preserve">المجموع </t>
    </r>
    <r>
      <rPr>
        <b/>
        <sz val="11"/>
        <color indexed="30"/>
        <rFont val="Times New Roman"/>
        <family val="1"/>
      </rPr>
      <t>Total</t>
    </r>
  </si>
  <si>
    <t>أقل من 25 سنة</t>
  </si>
  <si>
    <t>[25 - 29]</t>
  </si>
  <si>
    <t>[30 - 34]</t>
  </si>
  <si>
    <t>[35 - 39]</t>
  </si>
  <si>
    <t>[40 - 44]</t>
  </si>
  <si>
    <t>[45 - 49]</t>
  </si>
  <si>
    <t>[50 - 54]</t>
  </si>
  <si>
    <t>[55 - 59]</t>
  </si>
  <si>
    <t>60 سنة فما فوق</t>
  </si>
  <si>
    <t>60 et plus</t>
  </si>
  <si>
    <t>Non déclaré</t>
  </si>
  <si>
    <t>المجموع</t>
  </si>
  <si>
    <t>Total</t>
  </si>
  <si>
    <t>الحالة العائلية</t>
  </si>
  <si>
    <t>Situation familiale</t>
  </si>
  <si>
    <t>أعزب</t>
  </si>
  <si>
    <t>Célibataire</t>
  </si>
  <si>
    <t>متزوّج</t>
  </si>
  <si>
    <t>Marié</t>
  </si>
  <si>
    <t>أرمل</t>
  </si>
  <si>
    <t>Veuf</t>
  </si>
  <si>
    <t>Divorcé</t>
  </si>
  <si>
    <t>غير مصرّح به</t>
  </si>
  <si>
    <t>الصنف</t>
  </si>
  <si>
    <t>Catégorie</t>
  </si>
  <si>
    <t>الصّنف الفرعي أ1</t>
  </si>
  <si>
    <t>Catégorie A1</t>
  </si>
  <si>
    <t>الصّنف الفرعي أ2</t>
  </si>
  <si>
    <t>Catégorie A2</t>
  </si>
  <si>
    <t>Catégorie A3</t>
  </si>
  <si>
    <t>الصّنف ب</t>
  </si>
  <si>
    <t>Catégorie B</t>
  </si>
  <si>
    <t>الصّنف ج</t>
  </si>
  <si>
    <t>Catégorie C</t>
  </si>
  <si>
    <t>الصّنف د</t>
  </si>
  <si>
    <t>Catégorie D</t>
  </si>
  <si>
    <t>مجموع الموظفين</t>
  </si>
  <si>
    <t>Total des fonctionnaires</t>
  </si>
  <si>
    <t>الوحدة الثالثة</t>
  </si>
  <si>
    <t>الوحدة الثانية</t>
  </si>
  <si>
    <t>الوحدة الأولى</t>
  </si>
  <si>
    <t>مجموع العملة</t>
  </si>
  <si>
    <t>Total des ouvriers</t>
  </si>
  <si>
    <t>حالة أخرى</t>
  </si>
  <si>
    <t>Autres</t>
  </si>
  <si>
    <t xml:space="preserve">مجموع الجنسين </t>
  </si>
  <si>
    <t>Total des  deux sexes</t>
  </si>
  <si>
    <t xml:space="preserve">الوزارة أو الهيكل </t>
  </si>
  <si>
    <t>صنف أ1 catégorie A1</t>
  </si>
  <si>
    <t>صنف أ2 catégorie A2</t>
  </si>
  <si>
    <t>صنف أ3 catégorie A3</t>
  </si>
  <si>
    <t>صنف ب catégorie B</t>
  </si>
  <si>
    <t>صنف ج catégorie C</t>
  </si>
  <si>
    <t>صنف د catégorie D</t>
  </si>
  <si>
    <t>مجموع الموظفين   Total des fonctionnaires</t>
  </si>
  <si>
    <t>مجموع العملة Total des ouvriers</t>
  </si>
  <si>
    <t>حالة أخرى Autres</t>
  </si>
  <si>
    <t>المجموع العامّ Total</t>
  </si>
  <si>
    <t>Ministère ou établissement</t>
  </si>
  <si>
    <t>رئاسة الحكومة</t>
  </si>
  <si>
    <t>Présidence du gouvernement</t>
  </si>
  <si>
    <t>وزارة العدل</t>
  </si>
  <si>
    <t>Ministère de la justice</t>
  </si>
  <si>
    <t>وزارة المالية</t>
  </si>
  <si>
    <t>Ministère des finances</t>
  </si>
  <si>
    <t>وزارة التربية</t>
  </si>
  <si>
    <t>Ministère de l'éducation</t>
  </si>
  <si>
    <t>وزارة التعليم العالي و البحث العلمي</t>
  </si>
  <si>
    <t>Ministère de l'enseignement supérieur, de la recherche scientifique</t>
  </si>
  <si>
    <t>وزارة الشؤون الاجتماعية</t>
  </si>
  <si>
    <t>Ministère des affaires sociales</t>
  </si>
  <si>
    <t xml:space="preserve">Autres établissements </t>
  </si>
  <si>
    <t>ذكور</t>
  </si>
  <si>
    <t>Hommes</t>
  </si>
  <si>
    <t>الوزارة أو الهيكل</t>
  </si>
  <si>
    <t>الصّنف</t>
  </si>
  <si>
    <t>أقلّ من 25 سنة</t>
  </si>
  <si>
    <t>الهيكل</t>
  </si>
  <si>
    <t>الصّنف الفرعي أ3</t>
  </si>
  <si>
    <t>جدول 5:توزيع  أعوان الوظيفة العمومية حسب الوزارة أو الهيكل و الصنف</t>
  </si>
  <si>
    <t>Tableau 5: La distribution des agents de la fonction publique selon le ministère ou l'établissement et la catégorie</t>
  </si>
  <si>
    <t>جدول 6:توزيع  أعوان الوظيفة العمومية حسب الوزارة أو الهيكل و الصنف</t>
  </si>
  <si>
    <t xml:space="preserve">Tableau 6: La distribution des agents de la fonction publique selon le ministère ou l'établissement et la catégorie </t>
  </si>
  <si>
    <t>جدول 7:توزيع  أعوان الوظيفة العمومية حسب الوزارة أو الهيكل و الصنف</t>
  </si>
  <si>
    <t>Tableau 7: La distribution des agents de la fonction publique selon le ministère ou l'établissement et la catégorie</t>
  </si>
  <si>
    <t>unité 1</t>
  </si>
  <si>
    <t>unité 2</t>
  </si>
  <si>
    <t>unité 3</t>
  </si>
  <si>
    <t>الوحدة1 unité1</t>
  </si>
  <si>
    <t>الوحدة2 unité2</t>
  </si>
  <si>
    <t>الوحدة3 unité3</t>
  </si>
  <si>
    <t>moins  25 ans</t>
  </si>
  <si>
    <t>وزارة الدفاع</t>
  </si>
  <si>
    <t>وزارة الداخلية</t>
  </si>
  <si>
    <t>وزارة الفلاحة</t>
  </si>
  <si>
    <t>وزارة التجهيز</t>
  </si>
  <si>
    <t>وزارة  الشباب والرياضة</t>
  </si>
  <si>
    <t>وزارة الصحة</t>
  </si>
  <si>
    <t>الجماعات المحلية</t>
  </si>
  <si>
    <t>هياكل  أخرى</t>
  </si>
  <si>
    <t>Ministère de la défense</t>
  </si>
  <si>
    <t>Ministère de l'intérieur</t>
  </si>
  <si>
    <t>Ministère de l'équipement</t>
  </si>
  <si>
    <t>Ministère de la jeunesse et sport</t>
  </si>
  <si>
    <t>Ministère de la santé</t>
  </si>
  <si>
    <t>Ministère de l'agriculture</t>
  </si>
  <si>
    <t>Communes</t>
  </si>
  <si>
    <t>Tableau 1 : La distribution des agents de la fonction publique selon le ministère ou l'établissement et le sexe en 2018</t>
  </si>
  <si>
    <t>جدول 2:توزيع  أعوان الوظيفة العمومية حسب الهيكلة العمرية و الجنس سنة 2018</t>
  </si>
  <si>
    <t>Tableau 2 : La distribution des agents de la fonction publique selon la structure d'âge et le sexe en 2018</t>
  </si>
  <si>
    <t>جدول 3:توزيع  أعوان الوظيفة العمومية حسب الحالة العائلية و الجنس سنة 2018</t>
  </si>
  <si>
    <t>Tableau 3 : La distribution des agents de la fonction publique selon la situation familiale et le sexe en 2018</t>
  </si>
  <si>
    <r>
      <t xml:space="preserve">جدول </t>
    </r>
    <r>
      <rPr>
        <b/>
        <sz val="11"/>
        <color indexed="30"/>
        <rFont val="Simplified Arabic"/>
        <family val="1"/>
      </rPr>
      <t>4</t>
    </r>
    <r>
      <rPr>
        <b/>
        <sz val="13"/>
        <color indexed="30"/>
        <rFont val="Simplified Arabic"/>
        <family val="1"/>
      </rPr>
      <t xml:space="preserve">:توزيع  أعوان الوظيفة العمومية حسب الصنف والجنس سنة </t>
    </r>
    <r>
      <rPr>
        <b/>
        <sz val="11"/>
        <color indexed="30"/>
        <rFont val="Simplified Arabic"/>
        <family val="1"/>
      </rPr>
      <t>2018</t>
    </r>
  </si>
  <si>
    <t>Tableau 4: La distribution des agents de la fonction publique selon la catégorie et le sexe en 2018</t>
  </si>
  <si>
    <t>&amp;</t>
  </si>
  <si>
    <t>01-Preidence du Gouvernement et de la republique et
qque admin</t>
  </si>
  <si>
    <t>02-Ministere de la Defense Nationale</t>
  </si>
  <si>
    <t>03-Ministere de l'Interieur</t>
  </si>
  <si>
    <t>04-Ministere de la justice</t>
  </si>
  <si>
    <t>05-Ministere des finances</t>
  </si>
  <si>
    <t>06-Ministere de l'Agriculture,Ressources Hydrauliques
et Peche</t>
  </si>
  <si>
    <t>07-Ministere de l'Equipement,Habitat et Amenagement
Territoire</t>
  </si>
  <si>
    <t>08-Ministere des Affaires de la Jeunesse et des
Sports</t>
  </si>
  <si>
    <t>09-Ministere de la Sante</t>
  </si>
  <si>
    <t>10-Ministere de l'Education</t>
  </si>
  <si>
    <t>11-Ministere de l'Enseignement Sup. et de la
Rech.Scientifique</t>
  </si>
  <si>
    <t>12-Ministere des Affaires Sociales</t>
  </si>
  <si>
    <t>14-Autres eablissements</t>
  </si>
  <si>
    <t>Collectivités locales</t>
  </si>
  <si>
    <t>جدول 1:توزيع   أعوان الوظيفة العمومية حسب الوزارة أو الهيكل والجنس سنة 2018</t>
  </si>
  <si>
    <t>Tableau 9: La distribution des agents de la fonction publique selon la catégorie et la structure d'âge en 2018 (%)</t>
  </si>
  <si>
    <r>
      <t xml:space="preserve">جدول </t>
    </r>
    <r>
      <rPr>
        <b/>
        <sz val="11"/>
        <color indexed="30"/>
        <rFont val="Simplified Arabic"/>
        <family val="1"/>
      </rPr>
      <t>9</t>
    </r>
    <r>
      <rPr>
        <b/>
        <sz val="13"/>
        <color indexed="30"/>
        <rFont val="Simplified Arabic"/>
        <family val="1"/>
      </rPr>
      <t xml:space="preserve">: التوزيع النسبي لأعوان الوظيفة العمومية حسب الصنف والفئة العمرية سنة </t>
    </r>
    <r>
      <rPr>
        <b/>
        <sz val="11"/>
        <color indexed="30"/>
        <rFont val="Simplified Arabic"/>
        <family val="1"/>
      </rPr>
      <t>2018 (%)</t>
    </r>
  </si>
  <si>
    <r>
      <t xml:space="preserve">جدول </t>
    </r>
    <r>
      <rPr>
        <b/>
        <sz val="11"/>
        <color indexed="30"/>
        <rFont val="Simplified Arabic"/>
        <family val="1"/>
      </rPr>
      <t>10</t>
    </r>
    <r>
      <rPr>
        <b/>
        <sz val="13"/>
        <color indexed="30"/>
        <rFont val="Simplified Arabic"/>
        <family val="1"/>
      </rPr>
      <t xml:space="preserve">: توزيع أعوان الوظيفة العمومية حسب الهيكل والفئة العمرية سنة </t>
    </r>
    <r>
      <rPr>
        <b/>
        <sz val="11"/>
        <color indexed="30"/>
        <rFont val="Simplified Arabic"/>
        <family val="1"/>
      </rPr>
      <t>2018</t>
    </r>
  </si>
  <si>
    <t>Tableau 10: La distribution des agents de la fonction publique selon le ministère ou l'établissement et la structure d'âge en 2018</t>
  </si>
  <si>
    <t>Tableau 8: La distribution des agents de la fonction publique selon la catégorie et la structure d'âge en 2018</t>
  </si>
  <si>
    <r>
      <t xml:space="preserve">جدول </t>
    </r>
    <r>
      <rPr>
        <b/>
        <sz val="11"/>
        <color indexed="30"/>
        <rFont val="Simplified Arabic"/>
        <family val="1"/>
      </rPr>
      <t>8</t>
    </r>
    <r>
      <rPr>
        <b/>
        <sz val="13"/>
        <color indexed="30"/>
        <rFont val="Simplified Arabic"/>
        <family val="1"/>
      </rPr>
      <t xml:space="preserve">: توزيع أعوان الوظيفة العمومية حسب الصنف والفئة العمرية سنة </t>
    </r>
    <r>
      <rPr>
        <b/>
        <sz val="11"/>
        <color indexed="30"/>
        <rFont val="Simplified Arabic"/>
        <family val="1"/>
      </rPr>
      <t>2018</t>
    </r>
  </si>
  <si>
    <t>غير مصرح به</t>
  </si>
  <si>
    <t>non déclaré</t>
  </si>
  <si>
    <t>إناث</t>
  </si>
  <si>
    <t>Femmes</t>
  </si>
  <si>
    <t>مطلق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</si>
</sst>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000"/>
    <numFmt numFmtId="168" formatCode="0.00000"/>
    <numFmt numFmtId="169" formatCode="0.0000"/>
    <numFmt numFmtId="170" formatCode="0.000"/>
    <numFmt numFmtId="171" formatCode="###0"/>
    <numFmt numFmtId="172" formatCode="0.0000000"/>
    <numFmt numFmtId="173" formatCode="0.00000000"/>
    <numFmt numFmtId="174" formatCode="0.000000000"/>
    <numFmt numFmtId="175" formatCode="0.000000000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0.0_ ;[Red]\-0.0\ "/>
    <numFmt numFmtId="184" formatCode="####.0%"/>
    <numFmt numFmtId="185" formatCode="###0.0%"/>
    <numFmt numFmtId="186" formatCode="###0.0"/>
    <numFmt numFmtId="187" formatCode="###########0"/>
    <numFmt numFmtId="188" formatCode="###########0.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30"/>
      <name val="Simplified Arabic"/>
      <family val="1"/>
    </font>
    <font>
      <b/>
      <sz val="13"/>
      <color indexed="8"/>
      <name val="Calibri"/>
      <family val="2"/>
    </font>
    <font>
      <b/>
      <sz val="11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30"/>
      <name val="Calibri"/>
      <family val="2"/>
    </font>
    <font>
      <sz val="11"/>
      <color indexed="8"/>
      <name val="Times New Roman"/>
      <family val="1"/>
    </font>
    <font>
      <sz val="12"/>
      <color indexed="8"/>
      <name val="Simplified Arabic"/>
      <family val="1"/>
    </font>
    <font>
      <b/>
      <sz val="11"/>
      <color indexed="30"/>
      <name val="Simplified Arabic"/>
      <family val="1"/>
    </font>
    <font>
      <b/>
      <sz val="13"/>
      <color indexed="30"/>
      <name val="Simplified Arabic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Simplified Arabic"/>
      <family val="1"/>
    </font>
    <font>
      <b/>
      <sz val="10"/>
      <name val="Simplified Arabic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Simplified Arabic"/>
      <family val="1"/>
    </font>
    <font>
      <b/>
      <sz val="11"/>
      <color indexed="8"/>
      <name val="Times New Roman"/>
      <family val="1"/>
    </font>
    <font>
      <b/>
      <sz val="12"/>
      <color indexed="8"/>
      <name val="Simplified Arabic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8"/>
      <name val="Simplified Arabic"/>
      <family val="1"/>
    </font>
    <font>
      <sz val="12"/>
      <color indexed="30"/>
      <name val="Simplified Arabic"/>
      <family val="1"/>
    </font>
    <font>
      <sz val="11"/>
      <color indexed="30"/>
      <name val="Simplified Arabic"/>
      <family val="1"/>
    </font>
    <font>
      <sz val="11"/>
      <color indexed="30"/>
      <name val="Times New Roman"/>
      <family val="1"/>
    </font>
    <font>
      <sz val="11"/>
      <name val="Calibri"/>
      <family val="2"/>
    </font>
    <font>
      <b/>
      <sz val="11"/>
      <color indexed="62"/>
      <name val="Calibri"/>
      <family val="2"/>
    </font>
    <font>
      <b/>
      <sz val="13"/>
      <color indexed="30"/>
      <name val="Times New Roman"/>
      <family val="1"/>
    </font>
    <font>
      <b/>
      <sz val="14"/>
      <color indexed="30"/>
      <name val="Simplified Arabic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Calibri"/>
      <family val="2"/>
    </font>
    <font>
      <sz val="11"/>
      <color rgb="FF0070C0"/>
      <name val="Calibri"/>
      <family val="2"/>
    </font>
    <font>
      <b/>
      <sz val="12"/>
      <color rgb="FF0070C0"/>
      <name val="Simplified Arabic"/>
      <family val="1"/>
    </font>
    <font>
      <b/>
      <sz val="11"/>
      <color rgb="FF0070C0"/>
      <name val="Calibri"/>
      <family val="2"/>
    </font>
    <font>
      <b/>
      <sz val="12"/>
      <color rgb="FF0070C0"/>
      <name val="Times New Roman"/>
      <family val="1"/>
    </font>
    <font>
      <sz val="11"/>
      <color theme="1"/>
      <name val="Simplified Arabic"/>
      <family val="1"/>
    </font>
    <font>
      <sz val="12"/>
      <color rgb="FF0070C0"/>
      <name val="Simplified Arabic"/>
      <family val="1"/>
    </font>
    <font>
      <sz val="11"/>
      <color rgb="FF0070C0"/>
      <name val="Simplified Arabic"/>
      <family val="1"/>
    </font>
    <font>
      <b/>
      <sz val="11"/>
      <color rgb="FF0070C0"/>
      <name val="Times New Roman"/>
      <family val="1"/>
    </font>
    <font>
      <sz val="10"/>
      <color theme="1"/>
      <name val="Times New Roman"/>
      <family val="1"/>
    </font>
    <font>
      <sz val="11"/>
      <color rgb="FF0070C0"/>
      <name val="Times New Roman"/>
      <family val="1"/>
    </font>
    <font>
      <b/>
      <sz val="13"/>
      <color rgb="FF0070C0"/>
      <name val="Simplified Arabic"/>
      <family val="1"/>
    </font>
    <font>
      <b/>
      <sz val="11"/>
      <color theme="4"/>
      <name val="Calibri"/>
      <family val="2"/>
    </font>
    <font>
      <b/>
      <sz val="11"/>
      <color theme="1"/>
      <name val="Simplified Arabic"/>
      <family val="1"/>
    </font>
    <font>
      <b/>
      <sz val="11"/>
      <color rgb="FF0070C0"/>
      <name val="Simplified Arabic"/>
      <family val="1"/>
    </font>
    <font>
      <b/>
      <sz val="10"/>
      <color theme="1"/>
      <name val="Times New Roman"/>
      <family val="1"/>
    </font>
    <font>
      <b/>
      <sz val="13"/>
      <color theme="1"/>
      <name val="Calibri"/>
      <family val="2"/>
    </font>
    <font>
      <b/>
      <sz val="13"/>
      <color rgb="FF0070C0"/>
      <name val="Times New Roman"/>
      <family val="1"/>
    </font>
    <font>
      <b/>
      <sz val="14"/>
      <color rgb="FF0070C0"/>
      <name val="Simplified Arabi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3"/>
      </left>
      <right/>
      <top style="thin">
        <color theme="3"/>
      </top>
      <bottom style="thin"/>
    </border>
    <border>
      <left/>
      <right style="thin">
        <color theme="3"/>
      </right>
      <top/>
      <bottom style="thin">
        <color theme="3"/>
      </bottom>
    </border>
    <border>
      <left>
        <color indexed="63"/>
      </left>
      <right style="thin"/>
      <top style="thin">
        <color theme="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3"/>
      </top>
      <bottom style="thin">
        <color theme="3"/>
      </bottom>
    </border>
    <border>
      <left style="thin"/>
      <right style="thin"/>
      <top style="thin"/>
      <bottom style="thin">
        <color theme="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3"/>
      </top>
      <bottom style="thin"/>
    </border>
    <border>
      <left/>
      <right/>
      <top style="thin"/>
      <bottom style="thin">
        <color theme="3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>
        <color theme="3"/>
      </bottom>
    </border>
    <border>
      <left/>
      <right style="thin"/>
      <top style="thin"/>
      <bottom style="thin"/>
    </border>
    <border>
      <left/>
      <right/>
      <top style="thin">
        <color theme="3"/>
      </top>
      <bottom/>
    </border>
    <border>
      <left style="thin">
        <color theme="3"/>
      </left>
      <right/>
      <top style="thin">
        <color theme="3"/>
      </top>
      <bottom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3"/>
      </right>
      <top style="thin"/>
      <bottom style="thin"/>
    </border>
    <border>
      <left/>
      <right style="thin">
        <color theme="3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theme="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rgb="FFC1C1C1"/>
      </left>
      <right style="thin"/>
      <top style="thin"/>
      <bottom style="thin"/>
    </border>
    <border>
      <left style="thin"/>
      <right style="thin"/>
      <top style="thin"/>
      <bottom style="thin">
        <color rgb="FFC1C1C1"/>
      </bottom>
    </border>
    <border>
      <left style="thin"/>
      <right style="thin"/>
      <top style="thin">
        <color rgb="FFC1C1C1"/>
      </top>
      <bottom style="thin">
        <color rgb="FFC1C1C1"/>
      </bottom>
    </border>
    <border>
      <left style="thin"/>
      <right style="thin"/>
      <top style="thin">
        <color rgb="FFC1C1C1"/>
      </top>
      <bottom style="thin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thick">
        <color indexed="8"/>
      </bottom>
    </border>
    <border>
      <left/>
      <right/>
      <top style="thin"/>
      <bottom style="thick">
        <color indexed="8"/>
      </bottom>
    </border>
    <border>
      <left/>
      <right style="thin"/>
      <top style="thin"/>
      <bottom style="thick">
        <color indexed="8"/>
      </bottom>
    </border>
    <border>
      <left>
        <color indexed="63"/>
      </left>
      <right style="thin"/>
      <top/>
      <bottom style="thin">
        <color theme="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/>
      <bottom style="thin">
        <color theme="3"/>
      </bottom>
    </border>
    <border>
      <left/>
      <right style="thin">
        <color theme="3"/>
      </right>
      <top style="thin">
        <color theme="3"/>
      </top>
      <bottom/>
    </border>
    <border>
      <left/>
      <right/>
      <top/>
      <bottom style="thin">
        <color theme="3"/>
      </bottom>
    </border>
    <border>
      <left/>
      <right style="thin">
        <color theme="3"/>
      </right>
      <top>
        <color indexed="63"/>
      </top>
      <bottom style="thin"/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 style="thin"/>
      <right style="thin">
        <color theme="3"/>
      </right>
      <top style="thin"/>
      <bottom/>
    </border>
    <border>
      <left style="thin"/>
      <right style="thin">
        <color theme="3"/>
      </right>
      <top/>
      <bottom style="thin"/>
    </border>
    <border>
      <left style="thin">
        <color theme="3"/>
      </left>
      <right/>
      <top style="thin"/>
      <bottom style="thin">
        <color theme="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308">
    <xf numFmtId="0" fontId="0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8" fillId="0" borderId="0" xfId="51" applyFont="1" applyBorder="1" applyAlignment="1">
      <alignment horizontal="left" vertical="center" wrapText="1"/>
      <protection/>
    </xf>
    <xf numFmtId="166" fontId="0" fillId="0" borderId="0" xfId="0" applyNumberForma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71" fillId="0" borderId="11" xfId="0" applyFont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/>
    </xf>
    <xf numFmtId="1" fontId="72" fillId="0" borderId="0" xfId="0" applyNumberFormat="1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73" fillId="0" borderId="13" xfId="0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" fontId="74" fillId="0" borderId="12" xfId="0" applyNumberFormat="1" applyFont="1" applyBorder="1" applyAlignment="1">
      <alignment horizontal="center" vertical="center"/>
    </xf>
    <xf numFmtId="166" fontId="75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73" fillId="0" borderId="14" xfId="0" applyFont="1" applyBorder="1" applyAlignment="1">
      <alignment horizontal="right" vertical="center" wrapText="1"/>
    </xf>
    <xf numFmtId="0" fontId="73" fillId="0" borderId="11" xfId="51" applyFont="1" applyBorder="1" applyAlignment="1">
      <alignment horizontal="center" vertical="center" wrapText="1" readingOrder="2"/>
      <protection/>
    </xf>
    <xf numFmtId="0" fontId="73" fillId="0" borderId="11" xfId="0" applyFont="1" applyBorder="1" applyAlignment="1">
      <alignment horizontal="center" vertical="center" wrapText="1" readingOrder="2"/>
    </xf>
    <xf numFmtId="0" fontId="76" fillId="0" borderId="15" xfId="0" applyFont="1" applyBorder="1" applyAlignment="1">
      <alignment horizontal="right"/>
    </xf>
    <xf numFmtId="0" fontId="76" fillId="0" borderId="16" xfId="0" applyFont="1" applyBorder="1" applyAlignment="1">
      <alignment horizontal="right"/>
    </xf>
    <xf numFmtId="0" fontId="77" fillId="0" borderId="16" xfId="51" applyFont="1" applyBorder="1" applyAlignment="1">
      <alignment horizontal="right" vertical="center" wrapText="1" readingOrder="2"/>
      <protection/>
    </xf>
    <xf numFmtId="0" fontId="78" fillId="0" borderId="16" xfId="0" applyFont="1" applyBorder="1" applyAlignment="1">
      <alignment horizontal="right"/>
    </xf>
    <xf numFmtId="0" fontId="73" fillId="0" borderId="17" xfId="51" applyFont="1" applyFill="1" applyBorder="1" applyAlignment="1">
      <alignment horizontal="right" vertical="center" wrapText="1" readingOrder="2"/>
      <protection/>
    </xf>
    <xf numFmtId="170" fontId="0" fillId="0" borderId="0" xfId="0" applyNumberFormat="1" applyAlignment="1">
      <alignment/>
    </xf>
    <xf numFmtId="0" fontId="79" fillId="0" borderId="18" xfId="51" applyFont="1" applyFill="1" applyBorder="1" applyAlignment="1">
      <alignment horizontal="left" vertical="center" wrapText="1"/>
      <protection/>
    </xf>
    <xf numFmtId="0" fontId="79" fillId="0" borderId="17" xfId="51" applyFont="1" applyFill="1" applyBorder="1" applyAlignment="1">
      <alignment horizontal="left" vertical="center" wrapText="1"/>
      <protection/>
    </xf>
    <xf numFmtId="0" fontId="79" fillId="0" borderId="19" xfId="51" applyFont="1" applyFill="1" applyBorder="1" applyAlignment="1">
      <alignment horizontal="left" vertical="center" wrapText="1"/>
      <protection/>
    </xf>
    <xf numFmtId="0" fontId="73" fillId="0" borderId="11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80" fillId="0" borderId="20" xfId="0" applyFont="1" applyBorder="1" applyAlignment="1">
      <alignment horizontal="left"/>
    </xf>
    <xf numFmtId="0" fontId="81" fillId="0" borderId="20" xfId="0" applyFont="1" applyBorder="1" applyAlignment="1">
      <alignment horizontal="left"/>
    </xf>
    <xf numFmtId="0" fontId="79" fillId="0" borderId="21" xfId="51" applyFont="1" applyFill="1" applyBorder="1" applyAlignment="1">
      <alignment horizontal="left" vertical="center" wrapText="1"/>
      <protection/>
    </xf>
    <xf numFmtId="0" fontId="73" fillId="0" borderId="22" xfId="51" applyFont="1" applyFill="1" applyBorder="1" applyAlignment="1">
      <alignment horizontal="right" vertical="center" wrapText="1" readingOrder="2"/>
      <protection/>
    </xf>
    <xf numFmtId="1" fontId="74" fillId="0" borderId="23" xfId="0" applyNumberFormat="1" applyFont="1" applyBorder="1" applyAlignment="1">
      <alignment horizontal="center" vertical="center"/>
    </xf>
    <xf numFmtId="166" fontId="72" fillId="0" borderId="16" xfId="0" applyNumberFormat="1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0" borderId="20" xfId="51" applyFont="1" applyFill="1" applyBorder="1" applyAlignment="1">
      <alignment horizontal="left" vertical="center" wrapText="1"/>
      <protection/>
    </xf>
    <xf numFmtId="166" fontId="75" fillId="0" borderId="26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0" fontId="71" fillId="0" borderId="27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1" fontId="72" fillId="0" borderId="24" xfId="0" applyNumberFormat="1" applyFont="1" applyBorder="1" applyAlignment="1">
      <alignment horizontal="center" vertical="center"/>
    </xf>
    <xf numFmtId="166" fontId="72" fillId="0" borderId="0" xfId="0" applyNumberFormat="1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1" fontId="74" fillId="0" borderId="26" xfId="0" applyNumberFormat="1" applyFont="1" applyBorder="1" applyAlignment="1">
      <alignment horizontal="center" vertical="center"/>
    </xf>
    <xf numFmtId="171" fontId="74" fillId="0" borderId="0" xfId="0" applyNumberFormat="1" applyFont="1" applyFill="1" applyBorder="1" applyAlignment="1">
      <alignment horizontal="center" vertical="center"/>
    </xf>
    <xf numFmtId="1" fontId="72" fillId="0" borderId="16" xfId="0" applyNumberFormat="1" applyFont="1" applyBorder="1" applyAlignment="1">
      <alignment horizontal="center" vertical="center"/>
    </xf>
    <xf numFmtId="0" fontId="73" fillId="0" borderId="27" xfId="51" applyFont="1" applyBorder="1" applyAlignment="1">
      <alignment horizontal="center" vertical="center" wrapText="1" readingOrder="2"/>
      <protection/>
    </xf>
    <xf numFmtId="166" fontId="0" fillId="0" borderId="26" xfId="0" applyNumberForma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82" fillId="0" borderId="0" xfId="0" applyFont="1" applyBorder="1" applyAlignment="1">
      <alignment vertical="center" wrapText="1"/>
    </xf>
    <xf numFmtId="171" fontId="15" fillId="0" borderId="29" xfId="53" applyNumberFormat="1" applyFont="1" applyBorder="1" applyAlignment="1">
      <alignment horizontal="center" vertical="center"/>
      <protection/>
    </xf>
    <xf numFmtId="171" fontId="15" fillId="0" borderId="0" xfId="53" applyNumberFormat="1" applyFont="1" applyBorder="1" applyAlignment="1">
      <alignment horizontal="center" vertical="center"/>
      <protection/>
    </xf>
    <xf numFmtId="171" fontId="15" fillId="0" borderId="30" xfId="53" applyNumberFormat="1" applyFont="1" applyBorder="1" applyAlignment="1">
      <alignment horizontal="center" vertical="center"/>
      <protection/>
    </xf>
    <xf numFmtId="171" fontId="15" fillId="0" borderId="24" xfId="53" applyNumberFormat="1" applyFont="1" applyBorder="1" applyAlignment="1">
      <alignment horizontal="center" vertical="center"/>
      <protection/>
    </xf>
    <xf numFmtId="0" fontId="73" fillId="0" borderId="31" xfId="51" applyFont="1" applyFill="1" applyBorder="1" applyAlignment="1">
      <alignment horizontal="right" vertical="center" wrapText="1" readingOrder="2"/>
      <protection/>
    </xf>
    <xf numFmtId="0" fontId="73" fillId="0" borderId="32" xfId="0" applyFont="1" applyBorder="1" applyAlignment="1">
      <alignment horizontal="right" vertical="center" wrapText="1"/>
    </xf>
    <xf numFmtId="0" fontId="73" fillId="0" borderId="21" xfId="51" applyFont="1" applyFill="1" applyBorder="1" applyAlignment="1">
      <alignment horizontal="right" vertical="center" wrapText="1" readingOrder="2"/>
      <protection/>
    </xf>
    <xf numFmtId="183" fontId="0" fillId="0" borderId="30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183" fontId="0" fillId="0" borderId="24" xfId="0" applyNumberFormat="1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0" fillId="0" borderId="23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183" fontId="49" fillId="0" borderId="16" xfId="0" applyNumberFormat="1" applyFont="1" applyFill="1" applyBorder="1" applyAlignment="1">
      <alignment horizontal="center"/>
    </xf>
    <xf numFmtId="0" fontId="79" fillId="0" borderId="26" xfId="51" applyFont="1" applyFill="1" applyBorder="1" applyAlignment="1">
      <alignment horizontal="left" vertical="center" wrapText="1"/>
      <protection/>
    </xf>
    <xf numFmtId="186" fontId="0" fillId="0" borderId="0" xfId="0" applyNumberFormat="1" applyBorder="1" applyAlignment="1">
      <alignment horizontal="center" vertical="center"/>
    </xf>
    <xf numFmtId="171" fontId="0" fillId="0" borderId="33" xfId="0" applyNumberFormat="1" applyBorder="1" applyAlignment="1">
      <alignment horizontal="center" vertical="center"/>
    </xf>
    <xf numFmtId="171" fontId="0" fillId="0" borderId="16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171" fontId="0" fillId="0" borderId="34" xfId="0" applyNumberFormat="1" applyBorder="1" applyAlignment="1">
      <alignment horizontal="center" vertical="center"/>
    </xf>
    <xf numFmtId="166" fontId="72" fillId="0" borderId="34" xfId="0" applyNumberFormat="1" applyFont="1" applyBorder="1" applyAlignment="1">
      <alignment horizontal="center" vertical="center"/>
    </xf>
    <xf numFmtId="166" fontId="72" fillId="0" borderId="35" xfId="0" applyNumberFormat="1" applyFont="1" applyBorder="1" applyAlignment="1">
      <alignment horizontal="center" vertical="center"/>
    </xf>
    <xf numFmtId="0" fontId="73" fillId="0" borderId="19" xfId="51" applyFont="1" applyFill="1" applyBorder="1" applyAlignment="1">
      <alignment horizontal="right" vertical="center" wrapText="1" readingOrder="2"/>
      <protection/>
    </xf>
    <xf numFmtId="0" fontId="73" fillId="0" borderId="27" xfId="51" applyFont="1" applyFill="1" applyBorder="1" applyAlignment="1">
      <alignment horizontal="right" vertical="center" wrapText="1" readingOrder="2"/>
      <protection/>
    </xf>
    <xf numFmtId="0" fontId="73" fillId="0" borderId="23" xfId="51" applyFont="1" applyFill="1" applyBorder="1" applyAlignment="1">
      <alignment horizontal="right" vertical="center" wrapText="1" readingOrder="2"/>
      <protection/>
    </xf>
    <xf numFmtId="171" fontId="15" fillId="0" borderId="36" xfId="53" applyNumberFormat="1" applyFont="1" applyBorder="1" applyAlignment="1">
      <alignment horizontal="center" vertical="center"/>
      <protection/>
    </xf>
    <xf numFmtId="171" fontId="15" fillId="0" borderId="34" xfId="53" applyNumberFormat="1" applyFont="1" applyBorder="1" applyAlignment="1">
      <alignment horizontal="center" vertical="center"/>
      <protection/>
    </xf>
    <xf numFmtId="171" fontId="74" fillId="0" borderId="2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71" fontId="0" fillId="0" borderId="0" xfId="0" applyNumberFormat="1" applyAlignment="1">
      <alignment/>
    </xf>
    <xf numFmtId="171" fontId="0" fillId="0" borderId="36" xfId="0" applyNumberFormat="1" applyBorder="1" applyAlignment="1">
      <alignment horizontal="center" vertical="center"/>
    </xf>
    <xf numFmtId="171" fontId="0" fillId="0" borderId="35" xfId="0" applyNumberFormat="1" applyBorder="1" applyAlignment="1">
      <alignment horizontal="center" vertical="center"/>
    </xf>
    <xf numFmtId="171" fontId="15" fillId="0" borderId="0" xfId="51" applyNumberFormat="1" applyFont="1" applyBorder="1" applyAlignment="1">
      <alignment horizontal="center" vertical="center"/>
      <protection/>
    </xf>
    <xf numFmtId="0" fontId="9" fillId="0" borderId="30" xfId="51" applyFont="1" applyFill="1" applyBorder="1" applyAlignment="1">
      <alignment horizontal="right" vertical="center" wrapText="1" readingOrder="2"/>
      <protection/>
    </xf>
    <xf numFmtId="0" fontId="9" fillId="0" borderId="24" xfId="51" applyFont="1" applyFill="1" applyBorder="1" applyAlignment="1">
      <alignment horizontal="right" vertical="center" wrapText="1" readingOrder="2"/>
      <protection/>
    </xf>
    <xf numFmtId="0" fontId="9" fillId="0" borderId="36" xfId="51" applyFont="1" applyFill="1" applyBorder="1" applyAlignment="1">
      <alignment horizontal="right" vertical="center" wrapText="1" readingOrder="2"/>
      <protection/>
    </xf>
    <xf numFmtId="171" fontId="15" fillId="0" borderId="16" xfId="53" applyNumberFormat="1" applyFont="1" applyBorder="1" applyAlignment="1">
      <alignment horizontal="center" vertical="center"/>
      <protection/>
    </xf>
    <xf numFmtId="171" fontId="15" fillId="0" borderId="37" xfId="51" applyNumberFormat="1" applyFont="1" applyBorder="1" applyAlignment="1">
      <alignment horizontal="center" vertical="center"/>
      <protection/>
    </xf>
    <xf numFmtId="171" fontId="15" fillId="0" borderId="38" xfId="51" applyNumberFormat="1" applyFont="1" applyBorder="1" applyAlignment="1">
      <alignment horizontal="center" vertical="center"/>
      <protection/>
    </xf>
    <xf numFmtId="171" fontId="15" fillId="0" borderId="39" xfId="51" applyNumberFormat="1" applyFont="1" applyBorder="1" applyAlignment="1">
      <alignment horizontal="center" vertical="center"/>
      <protection/>
    </xf>
    <xf numFmtId="171" fontId="15" fillId="0" borderId="40" xfId="51" applyNumberFormat="1" applyFont="1" applyBorder="1" applyAlignment="1">
      <alignment horizontal="center" vertical="center"/>
      <protection/>
    </xf>
    <xf numFmtId="171" fontId="15" fillId="0" borderId="41" xfId="51" applyNumberFormat="1" applyFont="1" applyBorder="1" applyAlignment="1">
      <alignment horizontal="center" vertical="center"/>
      <protection/>
    </xf>
    <xf numFmtId="1" fontId="72" fillId="0" borderId="40" xfId="0" applyNumberFormat="1" applyFont="1" applyBorder="1" applyAlignment="1">
      <alignment horizontal="center" vertical="center"/>
    </xf>
    <xf numFmtId="1" fontId="72" fillId="0" borderId="41" xfId="0" applyNumberFormat="1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1" fontId="15" fillId="0" borderId="0" xfId="52" applyNumberFormat="1" applyFont="1" applyBorder="1" applyAlignment="1">
      <alignment horizontal="right" vertical="center"/>
      <protection/>
    </xf>
    <xf numFmtId="0" fontId="73" fillId="0" borderId="29" xfId="0" applyFont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0" fontId="79" fillId="0" borderId="42" xfId="51" applyFont="1" applyFill="1" applyBorder="1" applyAlignment="1">
      <alignment horizontal="center" vertical="center" wrapText="1"/>
      <protection/>
    </xf>
    <xf numFmtId="0" fontId="79" fillId="0" borderId="26" xfId="51" applyFont="1" applyFill="1" applyBorder="1" applyAlignment="1">
      <alignment horizontal="left" vertical="center" wrapText="1"/>
      <protection/>
    </xf>
    <xf numFmtId="166" fontId="75" fillId="0" borderId="0" xfId="0" applyNumberFormat="1" applyFont="1" applyBorder="1" applyAlignment="1">
      <alignment horizontal="left" vertical="center" wrapText="1"/>
    </xf>
    <xf numFmtId="166" fontId="0" fillId="0" borderId="0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6" fontId="0" fillId="0" borderId="29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0" fontId="73" fillId="0" borderId="43" xfId="51" applyFont="1" applyFill="1" applyBorder="1" applyAlignment="1">
      <alignment horizontal="right" vertical="center" wrapText="1" readingOrder="2"/>
      <protection/>
    </xf>
    <xf numFmtId="1" fontId="72" fillId="0" borderId="20" xfId="0" applyNumberFormat="1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 wrapText="1"/>
    </xf>
    <xf numFmtId="1" fontId="72" fillId="0" borderId="44" xfId="0" applyNumberFormat="1" applyFont="1" applyBorder="1" applyAlignment="1">
      <alignment horizontal="center" vertical="center"/>
    </xf>
    <xf numFmtId="0" fontId="79" fillId="0" borderId="12" xfId="51" applyFont="1" applyFill="1" applyBorder="1" applyAlignment="1">
      <alignment horizontal="right" vertical="center" wrapText="1"/>
      <protection/>
    </xf>
    <xf numFmtId="0" fontId="73" fillId="0" borderId="45" xfId="0" applyFont="1" applyBorder="1" applyAlignment="1">
      <alignment horizontal="center" vertical="center" wrapText="1"/>
    </xf>
    <xf numFmtId="0" fontId="79" fillId="0" borderId="0" xfId="0" applyFont="1" applyBorder="1" applyAlignment="1">
      <alignment vertical="center" wrapText="1"/>
    </xf>
    <xf numFmtId="0" fontId="81" fillId="0" borderId="20" xfId="51" applyFont="1" applyBorder="1" applyAlignment="1">
      <alignment horizontal="left" vertical="center"/>
      <protection/>
    </xf>
    <xf numFmtId="183" fontId="0" fillId="0" borderId="33" xfId="0" applyNumberFormat="1" applyBorder="1" applyAlignment="1">
      <alignment horizontal="center" vertical="center"/>
    </xf>
    <xf numFmtId="183" fontId="49" fillId="0" borderId="26" xfId="0" applyNumberFormat="1" applyFont="1" applyFill="1" applyBorder="1" applyAlignment="1">
      <alignment horizontal="center"/>
    </xf>
    <xf numFmtId="166" fontId="0" fillId="0" borderId="36" xfId="0" applyNumberFormat="1" applyBorder="1" applyAlignment="1">
      <alignment horizontal="center" vertical="center"/>
    </xf>
    <xf numFmtId="0" fontId="12" fillId="0" borderId="16" xfId="51" applyFont="1" applyFill="1" applyBorder="1" applyAlignment="1">
      <alignment horizontal="left" vertical="center"/>
      <protection/>
    </xf>
    <xf numFmtId="0" fontId="8" fillId="0" borderId="0" xfId="51" applyFont="1" applyBorder="1" applyAlignment="1">
      <alignment horizontal="left" vertical="center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83" fillId="0" borderId="26" xfId="0" applyFont="1" applyBorder="1" applyAlignment="1">
      <alignment vertical="center"/>
    </xf>
    <xf numFmtId="0" fontId="12" fillId="0" borderId="15" xfId="51" applyFont="1" applyBorder="1" applyAlignment="1">
      <alignment horizontal="left" vertical="center"/>
      <protection/>
    </xf>
    <xf numFmtId="0" fontId="12" fillId="0" borderId="16" xfId="51" applyFont="1" applyBorder="1" applyAlignment="1">
      <alignment horizontal="left" vertical="center"/>
      <protection/>
    </xf>
    <xf numFmtId="0" fontId="14" fillId="0" borderId="16" xfId="51" applyFont="1" applyFill="1" applyBorder="1" applyAlignment="1">
      <alignment horizontal="left" vertical="top"/>
      <protection/>
    </xf>
    <xf numFmtId="0" fontId="13" fillId="0" borderId="16" xfId="51" applyFont="1" applyFill="1" applyBorder="1" applyAlignment="1">
      <alignment horizontal="left" vertical="center"/>
      <protection/>
    </xf>
    <xf numFmtId="0" fontId="0" fillId="0" borderId="16" xfId="0" applyBorder="1" applyAlignment="1">
      <alignment/>
    </xf>
    <xf numFmtId="171" fontId="15" fillId="0" borderId="46" xfId="51" applyNumberFormat="1" applyFont="1" applyBorder="1" applyAlignment="1">
      <alignment horizontal="right" vertical="center"/>
      <protection/>
    </xf>
    <xf numFmtId="0" fontId="0" fillId="0" borderId="42" xfId="0" applyBorder="1" applyAlignment="1">
      <alignment/>
    </xf>
    <xf numFmtId="0" fontId="0" fillId="0" borderId="20" xfId="0" applyBorder="1" applyAlignment="1">
      <alignment/>
    </xf>
    <xf numFmtId="0" fontId="73" fillId="0" borderId="42" xfId="0" applyFont="1" applyFill="1" applyBorder="1" applyAlignment="1">
      <alignment horizontal="center" vertical="center" wrapText="1"/>
    </xf>
    <xf numFmtId="0" fontId="73" fillId="0" borderId="33" xfId="0" applyFont="1" applyFill="1" applyBorder="1" applyAlignment="1">
      <alignment horizontal="center" vertical="center" wrapText="1"/>
    </xf>
    <xf numFmtId="0" fontId="79" fillId="0" borderId="26" xfId="51" applyFont="1" applyFill="1" applyBorder="1" applyAlignment="1">
      <alignment horizontal="left" vertical="center" wrapText="1"/>
      <protection/>
    </xf>
    <xf numFmtId="0" fontId="71" fillId="0" borderId="30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171" fontId="15" fillId="0" borderId="47" xfId="51" applyNumberFormat="1" applyFont="1" applyBorder="1" applyAlignment="1">
      <alignment horizontal="right" vertical="center"/>
      <protection/>
    </xf>
    <xf numFmtId="171" fontId="15" fillId="0" borderId="48" xfId="51" applyNumberFormat="1" applyFont="1" applyBorder="1" applyAlignment="1">
      <alignment horizontal="right" vertical="center"/>
      <protection/>
    </xf>
    <xf numFmtId="1" fontId="0" fillId="0" borderId="49" xfId="0" applyNumberFormat="1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1" fontId="0" fillId="0" borderId="50" xfId="0" applyNumberFormat="1" applyBorder="1" applyAlignment="1">
      <alignment horizontal="center" vertical="center"/>
    </xf>
    <xf numFmtId="166" fontId="0" fillId="0" borderId="30" xfId="0" applyNumberFormat="1" applyBorder="1" applyAlignment="1">
      <alignment horizontal="center" vertical="center"/>
    </xf>
    <xf numFmtId="188" fontId="0" fillId="33" borderId="51" xfId="0" applyNumberFormat="1" applyFill="1" applyBorder="1" applyAlignment="1">
      <alignment/>
    </xf>
    <xf numFmtId="0" fontId="73" fillId="0" borderId="17" xfId="0" applyFont="1" applyBorder="1" applyAlignment="1">
      <alignment horizontal="center" vertical="center" wrapText="1"/>
    </xf>
    <xf numFmtId="188" fontId="0" fillId="33" borderId="52" xfId="0" applyNumberFormat="1" applyFill="1" applyBorder="1" applyAlignment="1">
      <alignment/>
    </xf>
    <xf numFmtId="188" fontId="0" fillId="33" borderId="53" xfId="0" applyNumberFormat="1" applyFill="1" applyBorder="1" applyAlignment="1">
      <alignment/>
    </xf>
    <xf numFmtId="188" fontId="0" fillId="33" borderId="54" xfId="0" applyNumberFormat="1" applyFill="1" applyBorder="1" applyAlignment="1">
      <alignment/>
    </xf>
    <xf numFmtId="166" fontId="0" fillId="0" borderId="35" xfId="0" applyNumberFormat="1" applyBorder="1" applyAlignment="1">
      <alignment horizontal="center" vertical="center"/>
    </xf>
    <xf numFmtId="171" fontId="15" fillId="0" borderId="55" xfId="51" applyNumberFormat="1" applyFont="1" applyBorder="1" applyAlignment="1">
      <alignment horizontal="right" vertical="center"/>
      <protection/>
    </xf>
    <xf numFmtId="171" fontId="15" fillId="0" borderId="56" xfId="51" applyNumberFormat="1" applyFont="1" applyBorder="1" applyAlignment="1">
      <alignment horizontal="right" vertical="center"/>
      <protection/>
    </xf>
    <xf numFmtId="1" fontId="72" fillId="0" borderId="57" xfId="0" applyNumberFormat="1" applyFont="1" applyBorder="1" applyAlignment="1">
      <alignment horizontal="center" vertical="center"/>
    </xf>
    <xf numFmtId="1" fontId="72" fillId="0" borderId="58" xfId="0" applyNumberFormat="1" applyFont="1" applyBorder="1" applyAlignment="1">
      <alignment horizontal="center" vertical="center"/>
    </xf>
    <xf numFmtId="171" fontId="15" fillId="0" borderId="59" xfId="51" applyNumberFormat="1" applyFont="1" applyBorder="1" applyAlignment="1">
      <alignment horizontal="right" vertical="center"/>
      <protection/>
    </xf>
    <xf numFmtId="171" fontId="15" fillId="0" borderId="60" xfId="51" applyNumberFormat="1" applyFont="1" applyBorder="1" applyAlignment="1">
      <alignment horizontal="right" vertical="center"/>
      <protection/>
    </xf>
    <xf numFmtId="171" fontId="15" fillId="0" borderId="61" xfId="51" applyNumberFormat="1" applyFont="1" applyBorder="1" applyAlignment="1">
      <alignment horizontal="right" vertical="center"/>
      <protection/>
    </xf>
    <xf numFmtId="171" fontId="16" fillId="0" borderId="62" xfId="51" applyNumberFormat="1" applyFont="1" applyBorder="1" applyAlignment="1">
      <alignment horizontal="right" vertical="center"/>
      <protection/>
    </xf>
    <xf numFmtId="171" fontId="16" fillId="0" borderId="63" xfId="51" applyNumberFormat="1" applyFont="1" applyBorder="1" applyAlignment="1">
      <alignment horizontal="right" vertical="center"/>
      <protection/>
    </xf>
    <xf numFmtId="1" fontId="74" fillId="0" borderId="64" xfId="0" applyNumberFormat="1" applyFont="1" applyBorder="1" applyAlignment="1">
      <alignment horizontal="center" vertical="center"/>
    </xf>
    <xf numFmtId="1" fontId="74" fillId="0" borderId="65" xfId="0" applyNumberFormat="1" applyFont="1" applyBorder="1" applyAlignment="1">
      <alignment horizontal="center" vertical="center"/>
    </xf>
    <xf numFmtId="171" fontId="16" fillId="0" borderId="66" xfId="51" applyNumberFormat="1" applyFont="1" applyBorder="1" applyAlignment="1">
      <alignment horizontal="right" vertical="center"/>
      <protection/>
    </xf>
    <xf numFmtId="171" fontId="15" fillId="0" borderId="67" xfId="53" applyNumberFormat="1" applyFont="1" applyBorder="1" applyAlignment="1">
      <alignment horizontal="right" vertical="center"/>
      <protection/>
    </xf>
    <xf numFmtId="171" fontId="15" fillId="0" borderId="68" xfId="53" applyNumberFormat="1" applyFont="1" applyBorder="1" applyAlignment="1">
      <alignment horizontal="right" vertical="center"/>
      <protection/>
    </xf>
    <xf numFmtId="171" fontId="15" fillId="0" borderId="69" xfId="53" applyNumberFormat="1" applyFont="1" applyBorder="1" applyAlignment="1">
      <alignment horizontal="right" vertical="center"/>
      <protection/>
    </xf>
    <xf numFmtId="171" fontId="15" fillId="0" borderId="46" xfId="53" applyNumberFormat="1" applyFont="1" applyBorder="1" applyAlignment="1">
      <alignment horizontal="right" vertical="center"/>
      <protection/>
    </xf>
    <xf numFmtId="171" fontId="15" fillId="0" borderId="55" xfId="53" applyNumberFormat="1" applyFont="1" applyBorder="1" applyAlignment="1">
      <alignment horizontal="right" vertical="center"/>
      <protection/>
    </xf>
    <xf numFmtId="171" fontId="15" fillId="0" borderId="56" xfId="53" applyNumberFormat="1" applyFont="1" applyBorder="1" applyAlignment="1">
      <alignment horizontal="right" vertical="center"/>
      <protection/>
    </xf>
    <xf numFmtId="1" fontId="72" fillId="0" borderId="70" xfId="0" applyNumberFormat="1" applyFont="1" applyBorder="1" applyAlignment="1">
      <alignment horizontal="center" vertical="center"/>
    </xf>
    <xf numFmtId="171" fontId="15" fillId="0" borderId="60" xfId="53" applyNumberFormat="1" applyFont="1" applyBorder="1" applyAlignment="1">
      <alignment horizontal="right" vertical="center"/>
      <protection/>
    </xf>
    <xf numFmtId="1" fontId="72" fillId="0" borderId="56" xfId="0" applyNumberFormat="1" applyFont="1" applyBorder="1" applyAlignment="1">
      <alignment horizontal="center" vertical="center"/>
    </xf>
    <xf numFmtId="1" fontId="72" fillId="0" borderId="46" xfId="0" applyNumberFormat="1" applyFont="1" applyBorder="1" applyAlignment="1">
      <alignment horizontal="center" vertical="center"/>
    </xf>
    <xf numFmtId="1" fontId="72" fillId="0" borderId="71" xfId="0" applyNumberFormat="1" applyFont="1" applyBorder="1" applyAlignment="1">
      <alignment horizontal="center" vertical="center"/>
    </xf>
    <xf numFmtId="171" fontId="15" fillId="0" borderId="59" xfId="53" applyNumberFormat="1" applyFont="1" applyBorder="1" applyAlignment="1">
      <alignment horizontal="center" vertical="center"/>
      <protection/>
    </xf>
    <xf numFmtId="171" fontId="15" fillId="0" borderId="61" xfId="53" applyNumberFormat="1" applyFont="1" applyBorder="1" applyAlignment="1">
      <alignment horizontal="center" vertical="center"/>
      <protection/>
    </xf>
    <xf numFmtId="171" fontId="15" fillId="0" borderId="72" xfId="53" applyNumberFormat="1" applyFont="1" applyBorder="1" applyAlignment="1">
      <alignment horizontal="center" vertical="center"/>
      <protection/>
    </xf>
    <xf numFmtId="171" fontId="15" fillId="0" borderId="73" xfId="53" applyNumberFormat="1" applyFont="1" applyBorder="1" applyAlignment="1">
      <alignment horizontal="right" vertical="center"/>
      <protection/>
    </xf>
    <xf numFmtId="171" fontId="15" fillId="0" borderId="74" xfId="53" applyNumberFormat="1" applyFont="1" applyBorder="1" applyAlignment="1">
      <alignment horizontal="right" vertical="center"/>
      <protection/>
    </xf>
    <xf numFmtId="1" fontId="72" fillId="0" borderId="75" xfId="0" applyNumberFormat="1" applyFont="1" applyBorder="1" applyAlignment="1">
      <alignment horizontal="center" vertical="center"/>
    </xf>
    <xf numFmtId="171" fontId="15" fillId="0" borderId="59" xfId="53" applyNumberFormat="1" applyFont="1" applyBorder="1" applyAlignment="1">
      <alignment horizontal="right" vertical="center"/>
      <protection/>
    </xf>
    <xf numFmtId="171" fontId="15" fillId="0" borderId="61" xfId="53" applyNumberFormat="1" applyFont="1" applyBorder="1" applyAlignment="1">
      <alignment horizontal="right" vertical="center"/>
      <protection/>
    </xf>
    <xf numFmtId="0" fontId="73" fillId="0" borderId="76" xfId="51" applyFont="1" applyBorder="1" applyAlignment="1">
      <alignment horizontal="center" vertical="center" wrapText="1" readingOrder="2"/>
      <protection/>
    </xf>
    <xf numFmtId="0" fontId="73" fillId="0" borderId="77" xfId="51" applyFont="1" applyBorder="1" applyAlignment="1">
      <alignment horizontal="center" vertical="center" wrapText="1" readingOrder="2"/>
      <protection/>
    </xf>
    <xf numFmtId="0" fontId="73" fillId="0" borderId="77" xfId="0" applyFont="1" applyBorder="1" applyAlignment="1">
      <alignment horizontal="center" vertical="center" wrapText="1" readingOrder="2"/>
    </xf>
    <xf numFmtId="0" fontId="73" fillId="0" borderId="77" xfId="0" applyFont="1" applyFill="1" applyBorder="1" applyAlignment="1">
      <alignment horizontal="center" vertical="center" wrapText="1" readingOrder="2"/>
    </xf>
    <xf numFmtId="0" fontId="73" fillId="0" borderId="78" xfId="0" applyFont="1" applyBorder="1" applyAlignment="1">
      <alignment horizontal="center" vertical="center"/>
    </xf>
    <xf numFmtId="171" fontId="15" fillId="0" borderId="67" xfId="54" applyNumberFormat="1" applyFont="1" applyBorder="1" applyAlignment="1">
      <alignment horizontal="right" vertical="center"/>
      <protection/>
    </xf>
    <xf numFmtId="171" fontId="15" fillId="0" borderId="69" xfId="54" applyNumberFormat="1" applyFont="1" applyBorder="1" applyAlignment="1">
      <alignment horizontal="right" vertical="center"/>
      <protection/>
    </xf>
    <xf numFmtId="171" fontId="15" fillId="0" borderId="68" xfId="54" applyNumberFormat="1" applyFont="1" applyBorder="1" applyAlignment="1">
      <alignment horizontal="right" vertical="center"/>
      <protection/>
    </xf>
    <xf numFmtId="171" fontId="15" fillId="0" borderId="46" xfId="54" applyNumberFormat="1" applyFont="1" applyBorder="1" applyAlignment="1">
      <alignment horizontal="right" vertical="center"/>
      <protection/>
    </xf>
    <xf numFmtId="171" fontId="16" fillId="0" borderId="62" xfId="54" applyNumberFormat="1" applyFont="1" applyBorder="1" applyAlignment="1">
      <alignment horizontal="right" vertical="center"/>
      <protection/>
    </xf>
    <xf numFmtId="171" fontId="16" fillId="0" borderId="63" xfId="54" applyNumberFormat="1" applyFont="1" applyBorder="1" applyAlignment="1">
      <alignment horizontal="right" vertical="center"/>
      <protection/>
    </xf>
    <xf numFmtId="0" fontId="17" fillId="0" borderId="30" xfId="51" applyFont="1" applyBorder="1" applyAlignment="1">
      <alignment horizontal="right" vertical="center" wrapText="1" readingOrder="2"/>
      <protection/>
    </xf>
    <xf numFmtId="0" fontId="17" fillId="0" borderId="24" xfId="51" applyFont="1" applyBorder="1" applyAlignment="1">
      <alignment horizontal="right" vertical="center" wrapText="1" readingOrder="2"/>
      <protection/>
    </xf>
    <xf numFmtId="0" fontId="17" fillId="0" borderId="24" xfId="51" applyFont="1" applyBorder="1" applyAlignment="1">
      <alignment horizontal="right" vertical="center" wrapText="1"/>
      <protection/>
    </xf>
    <xf numFmtId="0" fontId="17" fillId="0" borderId="24" xfId="51" applyFont="1" applyFill="1" applyBorder="1" applyAlignment="1">
      <alignment horizontal="right" vertical="center" wrapText="1"/>
      <protection/>
    </xf>
    <xf numFmtId="0" fontId="18" fillId="0" borderId="24" xfId="51" applyFont="1" applyFill="1" applyBorder="1" applyAlignment="1">
      <alignment horizontal="right" vertical="center" wrapText="1"/>
      <protection/>
    </xf>
    <xf numFmtId="0" fontId="17" fillId="0" borderId="24" xfId="51" applyFont="1" applyFill="1" applyBorder="1" applyAlignment="1">
      <alignment horizontal="right" vertical="center"/>
      <protection/>
    </xf>
    <xf numFmtId="0" fontId="17" fillId="0" borderId="24" xfId="51" applyFont="1" applyFill="1" applyBorder="1" applyAlignment="1">
      <alignment horizontal="right" vertical="center" wrapText="1" readingOrder="2"/>
      <protection/>
    </xf>
    <xf numFmtId="0" fontId="17" fillId="0" borderId="36" xfId="51" applyFont="1" applyFill="1" applyBorder="1" applyAlignment="1">
      <alignment horizontal="right" vertical="center" wrapText="1" readingOrder="2"/>
      <protection/>
    </xf>
    <xf numFmtId="0" fontId="19" fillId="0" borderId="15" xfId="51" applyFont="1" applyBorder="1" applyAlignment="1">
      <alignment horizontal="left" vertical="center" wrapText="1"/>
      <protection/>
    </xf>
    <xf numFmtId="0" fontId="19" fillId="0" borderId="16" xfId="51" applyFont="1" applyBorder="1" applyAlignment="1">
      <alignment horizontal="left" vertical="center" wrapText="1"/>
      <protection/>
    </xf>
    <xf numFmtId="0" fontId="19" fillId="0" borderId="16" xfId="51" applyFont="1" applyFill="1" applyBorder="1" applyAlignment="1">
      <alignment horizontal="left" vertical="center" wrapText="1"/>
      <protection/>
    </xf>
    <xf numFmtId="0" fontId="20" fillId="0" borderId="16" xfId="51" applyFont="1" applyFill="1" applyBorder="1" applyAlignment="1">
      <alignment horizontal="left" vertical="top" wrapText="1"/>
      <protection/>
    </xf>
    <xf numFmtId="0" fontId="19" fillId="0" borderId="16" xfId="51" applyFont="1" applyFill="1" applyBorder="1" applyAlignment="1">
      <alignment horizontal="left" vertical="center"/>
      <protection/>
    </xf>
    <xf numFmtId="0" fontId="19" fillId="0" borderId="79" xfId="51" applyFont="1" applyFill="1" applyBorder="1" applyAlignment="1">
      <alignment horizontal="left" vertical="center" wrapText="1"/>
      <protection/>
    </xf>
    <xf numFmtId="171" fontId="15" fillId="0" borderId="80" xfId="54" applyNumberFormat="1" applyFont="1" applyBorder="1" applyAlignment="1">
      <alignment horizontal="right" vertical="center"/>
      <protection/>
    </xf>
    <xf numFmtId="171" fontId="15" fillId="0" borderId="40" xfId="54" applyNumberFormat="1" applyFont="1" applyBorder="1" applyAlignment="1">
      <alignment horizontal="right" vertical="center"/>
      <protection/>
    </xf>
    <xf numFmtId="171" fontId="16" fillId="0" borderId="81" xfId="54" applyNumberFormat="1" applyFont="1" applyBorder="1" applyAlignment="1">
      <alignment horizontal="right" vertical="center"/>
      <protection/>
    </xf>
    <xf numFmtId="186" fontId="0" fillId="0" borderId="82" xfId="0" applyNumberFormat="1" applyBorder="1" applyAlignment="1">
      <alignment horizontal="center" vertical="center"/>
    </xf>
    <xf numFmtId="186" fontId="0" fillId="0" borderId="58" xfId="0" applyNumberFormat="1" applyBorder="1" applyAlignment="1">
      <alignment horizontal="center" vertical="center"/>
    </xf>
    <xf numFmtId="186" fontId="0" fillId="0" borderId="83" xfId="0" applyNumberFormat="1" applyBorder="1" applyAlignment="1">
      <alignment horizontal="center" vertical="center"/>
    </xf>
    <xf numFmtId="186" fontId="0" fillId="0" borderId="84" xfId="0" applyNumberFormat="1" applyBorder="1" applyAlignment="1">
      <alignment horizontal="center" vertical="center"/>
    </xf>
    <xf numFmtId="186" fontId="0" fillId="0" borderId="85" xfId="0" applyNumberFormat="1" applyBorder="1" applyAlignment="1">
      <alignment horizontal="center" vertical="center"/>
    </xf>
    <xf numFmtId="186" fontId="0" fillId="0" borderId="86" xfId="0" applyNumberFormat="1" applyBorder="1" applyAlignment="1">
      <alignment horizontal="center" vertical="center"/>
    </xf>
    <xf numFmtId="186" fontId="0" fillId="0" borderId="87" xfId="0" applyNumberFormat="1" applyBorder="1" applyAlignment="1">
      <alignment horizontal="center" vertical="center"/>
    </xf>
    <xf numFmtId="186" fontId="0" fillId="0" borderId="88" xfId="0" applyNumberFormat="1" applyBorder="1" applyAlignment="1">
      <alignment horizontal="center" vertical="center"/>
    </xf>
    <xf numFmtId="0" fontId="84" fillId="0" borderId="30" xfId="0" applyFont="1" applyBorder="1" applyAlignment="1">
      <alignment horizontal="right" vertical="center"/>
    </xf>
    <xf numFmtId="0" fontId="21" fillId="0" borderId="24" xfId="51" applyFont="1" applyBorder="1" applyAlignment="1">
      <alignment horizontal="right" vertical="center" wrapText="1" readingOrder="2"/>
      <protection/>
    </xf>
    <xf numFmtId="0" fontId="21" fillId="0" borderId="24" xfId="51" applyFont="1" applyFill="1" applyBorder="1" applyAlignment="1">
      <alignment horizontal="right" vertical="center" wrapText="1" readingOrder="2"/>
      <protection/>
    </xf>
    <xf numFmtId="0" fontId="22" fillId="0" borderId="42" xfId="51" applyFont="1" applyBorder="1" applyAlignment="1">
      <alignment horizontal="left" vertical="center" wrapText="1"/>
      <protection/>
    </xf>
    <xf numFmtId="0" fontId="22" fillId="0" borderId="20" xfId="51" applyFont="1" applyBorder="1" applyAlignment="1">
      <alignment horizontal="left" vertical="center" wrapText="1"/>
      <protection/>
    </xf>
    <xf numFmtId="0" fontId="84" fillId="0" borderId="24" xfId="0" applyFont="1" applyBorder="1" applyAlignment="1">
      <alignment horizontal="right"/>
    </xf>
    <xf numFmtId="0" fontId="73" fillId="0" borderId="24" xfId="51" applyFont="1" applyBorder="1" applyAlignment="1">
      <alignment horizontal="right" vertical="center" wrapText="1" readingOrder="2"/>
      <protection/>
    </xf>
    <xf numFmtId="0" fontId="85" fillId="0" borderId="24" xfId="0" applyFont="1" applyBorder="1" applyAlignment="1">
      <alignment horizontal="right"/>
    </xf>
    <xf numFmtId="0" fontId="23" fillId="0" borderId="24" xfId="51" applyFont="1" applyFill="1" applyBorder="1" applyAlignment="1">
      <alignment horizontal="right" vertical="center" wrapText="1" readingOrder="2"/>
      <protection/>
    </xf>
    <xf numFmtId="0" fontId="17" fillId="0" borderId="30" xfId="51" applyFont="1" applyBorder="1" applyAlignment="1">
      <alignment horizontal="right" vertical="center" readingOrder="2"/>
      <protection/>
    </xf>
    <xf numFmtId="0" fontId="17" fillId="0" borderId="24" xfId="51" applyFont="1" applyBorder="1" applyAlignment="1">
      <alignment horizontal="right" vertical="center" readingOrder="2"/>
      <protection/>
    </xf>
    <xf numFmtId="0" fontId="17" fillId="0" borderId="24" xfId="51" applyFont="1" applyBorder="1" applyAlignment="1">
      <alignment horizontal="right" vertical="center"/>
      <protection/>
    </xf>
    <xf numFmtId="0" fontId="18" fillId="0" borderId="24" xfId="51" applyFont="1" applyFill="1" applyBorder="1" applyAlignment="1">
      <alignment horizontal="right" vertical="center"/>
      <protection/>
    </xf>
    <xf numFmtId="0" fontId="17" fillId="0" borderId="24" xfId="51" applyFont="1" applyFill="1" applyBorder="1" applyAlignment="1">
      <alignment horizontal="right" vertical="center" readingOrder="2"/>
      <protection/>
    </xf>
    <xf numFmtId="0" fontId="19" fillId="0" borderId="15" xfId="51" applyFont="1" applyBorder="1" applyAlignment="1">
      <alignment horizontal="left" vertical="center"/>
      <protection/>
    </xf>
    <xf numFmtId="0" fontId="19" fillId="0" borderId="16" xfId="51" applyFont="1" applyBorder="1" applyAlignment="1">
      <alignment horizontal="left" vertical="center"/>
      <protection/>
    </xf>
    <xf numFmtId="0" fontId="20" fillId="0" borderId="16" xfId="51" applyFont="1" applyFill="1" applyBorder="1" applyAlignment="1">
      <alignment horizontal="left" vertical="top"/>
      <protection/>
    </xf>
    <xf numFmtId="0" fontId="19" fillId="0" borderId="79" xfId="51" applyFont="1" applyFill="1" applyBorder="1" applyAlignment="1">
      <alignment horizontal="left" vertical="center"/>
      <protection/>
    </xf>
    <xf numFmtId="0" fontId="17" fillId="0" borderId="36" xfId="51" applyFont="1" applyFill="1" applyBorder="1" applyAlignment="1">
      <alignment horizontal="right" vertical="center" readingOrder="2"/>
      <protection/>
    </xf>
    <xf numFmtId="1" fontId="74" fillId="0" borderId="16" xfId="0" applyNumberFormat="1" applyFont="1" applyBorder="1" applyAlignment="1">
      <alignment horizontal="left" vertical="center"/>
    </xf>
    <xf numFmtId="1" fontId="74" fillId="0" borderId="35" xfId="0" applyNumberFormat="1" applyFont="1" applyBorder="1" applyAlignment="1">
      <alignment horizontal="left" vertical="center"/>
    </xf>
    <xf numFmtId="171" fontId="16" fillId="0" borderId="62" xfId="53" applyNumberFormat="1" applyFont="1" applyBorder="1" applyAlignment="1">
      <alignment horizontal="right" vertical="center"/>
      <protection/>
    </xf>
    <xf numFmtId="171" fontId="16" fillId="0" borderId="63" xfId="53" applyNumberFormat="1" applyFont="1" applyBorder="1" applyAlignment="1">
      <alignment horizontal="right" vertical="center"/>
      <protection/>
    </xf>
    <xf numFmtId="1" fontId="74" fillId="0" borderId="89" xfId="0" applyNumberFormat="1" applyFont="1" applyBorder="1" applyAlignment="1">
      <alignment horizontal="center" vertical="center"/>
    </xf>
    <xf numFmtId="171" fontId="16" fillId="0" borderId="66" xfId="53" applyNumberFormat="1" applyFont="1" applyBorder="1" applyAlignment="1">
      <alignment horizontal="right" vertical="center"/>
      <protection/>
    </xf>
    <xf numFmtId="1" fontId="74" fillId="0" borderId="90" xfId="0" applyNumberFormat="1" applyFont="1" applyBorder="1" applyAlignment="1">
      <alignment horizontal="center" vertical="center"/>
    </xf>
    <xf numFmtId="0" fontId="84" fillId="0" borderId="30" xfId="0" applyFont="1" applyBorder="1" applyAlignment="1">
      <alignment horizontal="right"/>
    </xf>
    <xf numFmtId="0" fontId="85" fillId="0" borderId="91" xfId="0" applyFont="1" applyBorder="1" applyAlignment="1">
      <alignment horizontal="right"/>
    </xf>
    <xf numFmtId="0" fontId="86" fillId="0" borderId="20" xfId="0" applyFont="1" applyBorder="1" applyAlignment="1">
      <alignment horizontal="left"/>
    </xf>
    <xf numFmtId="0" fontId="79" fillId="0" borderId="20" xfId="51" applyFont="1" applyBorder="1" applyAlignment="1">
      <alignment horizontal="left" vertical="center"/>
      <protection/>
    </xf>
    <xf numFmtId="0" fontId="79" fillId="0" borderId="20" xfId="0" applyFont="1" applyBorder="1" applyAlignment="1">
      <alignment horizontal="left"/>
    </xf>
    <xf numFmtId="0" fontId="8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88" fillId="0" borderId="0" xfId="0" applyFont="1" applyBorder="1" applyAlignment="1">
      <alignment horizontal="right" vertical="center" wrapText="1"/>
    </xf>
    <xf numFmtId="0" fontId="75" fillId="0" borderId="34" xfId="0" applyFont="1" applyBorder="1" applyAlignment="1">
      <alignment horizontal="left" vertical="center" wrapText="1"/>
    </xf>
    <xf numFmtId="0" fontId="73" fillId="0" borderId="42" xfId="51" applyFont="1" applyFill="1" applyBorder="1" applyAlignment="1">
      <alignment horizontal="right" vertical="center" wrapText="1" readingOrder="2"/>
      <protection/>
    </xf>
    <xf numFmtId="0" fontId="0" fillId="0" borderId="43" xfId="0" applyBorder="1" applyAlignment="1">
      <alignment horizontal="right" vertical="center" wrapText="1"/>
    </xf>
    <xf numFmtId="0" fontId="73" fillId="0" borderId="92" xfId="51" applyFont="1" applyFill="1" applyBorder="1" applyAlignment="1">
      <alignment horizontal="right" vertical="center" wrapText="1" readingOrder="2"/>
      <protection/>
    </xf>
    <xf numFmtId="0" fontId="0" fillId="0" borderId="0" xfId="0" applyBorder="1" applyAlignment="1">
      <alignment horizontal="right" vertical="center" wrapText="1"/>
    </xf>
    <xf numFmtId="0" fontId="87" fillId="0" borderId="28" xfId="0" applyFont="1" applyBorder="1" applyAlignment="1">
      <alignment horizontal="center" vertical="center" wrapText="1"/>
    </xf>
    <xf numFmtId="0" fontId="87" fillId="0" borderId="27" xfId="0" applyFont="1" applyBorder="1" applyAlignment="1">
      <alignment horizontal="center" vertical="center" wrapText="1"/>
    </xf>
    <xf numFmtId="166" fontId="75" fillId="0" borderId="29" xfId="0" applyNumberFormat="1" applyFont="1" applyBorder="1" applyAlignment="1">
      <alignment horizontal="center" vertical="center" wrapText="1"/>
    </xf>
    <xf numFmtId="0" fontId="88" fillId="0" borderId="93" xfId="0" applyFont="1" applyBorder="1" applyAlignment="1">
      <alignment horizontal="right" vertical="center" wrapText="1"/>
    </xf>
    <xf numFmtId="0" fontId="73" fillId="0" borderId="94" xfId="51" applyFont="1" applyFill="1" applyBorder="1" applyAlignment="1">
      <alignment horizontal="right" vertical="center" wrapText="1" readingOrder="2"/>
      <protection/>
    </xf>
    <xf numFmtId="0" fontId="87" fillId="0" borderId="95" xfId="0" applyFont="1" applyBorder="1" applyAlignment="1">
      <alignment horizontal="center" vertical="center" wrapText="1"/>
    </xf>
    <xf numFmtId="166" fontId="75" fillId="0" borderId="12" xfId="0" applyNumberFormat="1" applyFont="1" applyBorder="1" applyAlignment="1">
      <alignment horizontal="center" vertical="center" wrapText="1"/>
    </xf>
    <xf numFmtId="166" fontId="75" fillId="0" borderId="26" xfId="0" applyNumberFormat="1" applyFont="1" applyBorder="1" applyAlignment="1">
      <alignment horizontal="center" vertical="center" wrapText="1"/>
    </xf>
    <xf numFmtId="0" fontId="79" fillId="0" borderId="42" xfId="51" applyFont="1" applyFill="1" applyBorder="1" applyAlignment="1">
      <alignment horizontal="center" vertical="center" wrapText="1"/>
      <protection/>
    </xf>
    <xf numFmtId="0" fontId="79" fillId="0" borderId="43" xfId="51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right" vertical="center" wrapText="1"/>
    </xf>
    <xf numFmtId="166" fontId="75" fillId="0" borderId="34" xfId="0" applyNumberFormat="1" applyFont="1" applyBorder="1" applyAlignment="1">
      <alignment horizontal="left" vertical="center" wrapText="1"/>
    </xf>
    <xf numFmtId="0" fontId="73" fillId="0" borderId="96" xfId="51" applyFont="1" applyFill="1" applyBorder="1" applyAlignment="1">
      <alignment horizontal="right" vertical="center" wrapText="1" readingOrder="2"/>
      <protection/>
    </xf>
    <xf numFmtId="0" fontId="0" fillId="0" borderId="97" xfId="0" applyBorder="1" applyAlignment="1">
      <alignment horizontal="right" vertical="center" wrapText="1"/>
    </xf>
    <xf numFmtId="0" fontId="87" fillId="0" borderId="98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166" fontId="75" fillId="0" borderId="22" xfId="0" applyNumberFormat="1" applyFont="1" applyBorder="1" applyAlignment="1">
      <alignment horizontal="center" vertical="center" wrapText="1"/>
    </xf>
    <xf numFmtId="0" fontId="79" fillId="0" borderId="30" xfId="51" applyFont="1" applyFill="1" applyBorder="1" applyAlignment="1">
      <alignment horizontal="left" vertical="center" wrapText="1"/>
      <protection/>
    </xf>
    <xf numFmtId="0" fontId="79" fillId="0" borderId="33" xfId="51" applyFont="1" applyFill="1" applyBorder="1" applyAlignment="1">
      <alignment horizontal="left" vertical="center" wrapText="1"/>
      <protection/>
    </xf>
    <xf numFmtId="0" fontId="79" fillId="0" borderId="36" xfId="51" applyFont="1" applyFill="1" applyBorder="1" applyAlignment="1">
      <alignment horizontal="left" vertical="center" wrapText="1"/>
      <protection/>
    </xf>
    <xf numFmtId="0" fontId="79" fillId="0" borderId="35" xfId="51" applyFont="1" applyFill="1" applyBorder="1" applyAlignment="1">
      <alignment horizontal="left" vertical="center" wrapText="1"/>
      <protection/>
    </xf>
    <xf numFmtId="0" fontId="86" fillId="0" borderId="30" xfId="0" applyFont="1" applyBorder="1" applyAlignment="1">
      <alignment horizontal="left"/>
    </xf>
    <xf numFmtId="0" fontId="86" fillId="0" borderId="33" xfId="0" applyFont="1" applyBorder="1" applyAlignment="1">
      <alignment horizontal="left"/>
    </xf>
    <xf numFmtId="0" fontId="86" fillId="0" borderId="24" xfId="0" applyFont="1" applyBorder="1" applyAlignment="1">
      <alignment horizontal="left"/>
    </xf>
    <xf numFmtId="0" fontId="86" fillId="0" borderId="16" xfId="0" applyFont="1" applyBorder="1" applyAlignment="1">
      <alignment horizontal="left"/>
    </xf>
    <xf numFmtId="0" fontId="79" fillId="0" borderId="23" xfId="51" applyFont="1" applyFill="1" applyBorder="1" applyAlignment="1">
      <alignment horizontal="left" vertical="center" wrapText="1"/>
      <protection/>
    </xf>
    <xf numFmtId="0" fontId="79" fillId="0" borderId="26" xfId="51" applyFont="1" applyFill="1" applyBorder="1" applyAlignment="1">
      <alignment horizontal="left" vertical="center" wrapText="1"/>
      <protection/>
    </xf>
    <xf numFmtId="0" fontId="79" fillId="0" borderId="24" xfId="51" applyFont="1" applyBorder="1" applyAlignment="1">
      <alignment horizontal="left" vertical="center" wrapText="1"/>
      <protection/>
    </xf>
    <xf numFmtId="0" fontId="79" fillId="0" borderId="16" xfId="51" applyFont="1" applyBorder="1" applyAlignment="1">
      <alignment horizontal="left" vertical="center" wrapText="1"/>
      <protection/>
    </xf>
    <xf numFmtId="0" fontId="79" fillId="0" borderId="24" xfId="0" applyFont="1" applyBorder="1" applyAlignment="1">
      <alignment horizontal="left"/>
    </xf>
    <xf numFmtId="0" fontId="79" fillId="0" borderId="16" xfId="0" applyFont="1" applyBorder="1" applyAlignment="1">
      <alignment horizontal="left"/>
    </xf>
    <xf numFmtId="0" fontId="24" fillId="0" borderId="36" xfId="51" applyFont="1" applyBorder="1" applyAlignment="1">
      <alignment horizontal="left" vertical="center" wrapText="1"/>
      <protection/>
    </xf>
    <xf numFmtId="0" fontId="24" fillId="0" borderId="35" xfId="51" applyFont="1" applyBorder="1" applyAlignment="1">
      <alignment horizontal="left" vertical="center" wrapText="1"/>
      <protection/>
    </xf>
    <xf numFmtId="0" fontId="73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166" fontId="75" fillId="0" borderId="0" xfId="0" applyNumberFormat="1" applyFont="1" applyBorder="1" applyAlignment="1">
      <alignment horizontal="left" vertical="center" wrapText="1"/>
    </xf>
    <xf numFmtId="0" fontId="82" fillId="0" borderId="93" xfId="0" applyFont="1" applyBorder="1" applyAlignment="1">
      <alignment horizontal="right" vertical="center" wrapText="1"/>
    </xf>
    <xf numFmtId="0" fontId="8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19" fillId="0" borderId="0" xfId="51" applyFont="1" applyFill="1" applyBorder="1" applyAlignment="1">
      <alignment horizontal="left" vertical="center"/>
      <protection/>
    </xf>
    <xf numFmtId="0" fontId="19" fillId="0" borderId="16" xfId="51" applyFont="1" applyFill="1" applyBorder="1" applyAlignment="1">
      <alignment horizontal="left" vertical="center"/>
      <protection/>
    </xf>
    <xf numFmtId="0" fontId="79" fillId="0" borderId="12" xfId="51" applyFont="1" applyFill="1" applyBorder="1" applyAlignment="1">
      <alignment horizontal="left" vertical="center" wrapText="1"/>
      <protection/>
    </xf>
    <xf numFmtId="0" fontId="19" fillId="0" borderId="29" xfId="51" applyFont="1" applyBorder="1" applyAlignment="1">
      <alignment horizontal="left" vertical="center"/>
      <protection/>
    </xf>
    <xf numFmtId="0" fontId="19" fillId="0" borderId="33" xfId="51" applyFont="1" applyBorder="1" applyAlignment="1">
      <alignment horizontal="left" vertical="center"/>
      <protection/>
    </xf>
    <xf numFmtId="0" fontId="0" fillId="0" borderId="93" xfId="0" applyBorder="1" applyAlignment="1">
      <alignment wrapText="1"/>
    </xf>
    <xf numFmtId="0" fontId="7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Normal_Feuil1_1" xfId="52"/>
    <cellStyle name="Normal_Feuil2" xfId="53"/>
    <cellStyle name="Normal_Feuil3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rightToLeft="1" zoomScale="110" zoomScaleNormal="110" zoomScalePageLayoutView="0" workbookViewId="0" topLeftCell="A1">
      <selection activeCell="A22" sqref="A22"/>
    </sheetView>
  </sheetViews>
  <sheetFormatPr defaultColWidth="11.421875" defaultRowHeight="15"/>
  <cols>
    <col min="1" max="1" width="23.28125" style="0" customWidth="1"/>
    <col min="8" max="8" width="49.57421875" style="0" bestFit="1" customWidth="1"/>
    <col min="9" max="9" width="17.140625" style="0" customWidth="1"/>
    <col min="10" max="10" width="15.57421875" style="0" customWidth="1"/>
    <col min="13" max="13" width="18.7109375" style="0" customWidth="1"/>
  </cols>
  <sheetData>
    <row r="2" spans="1:8" ht="39" customHeight="1">
      <c r="A2" s="255" t="s">
        <v>136</v>
      </c>
      <c r="B2" s="255"/>
      <c r="C2" s="255"/>
      <c r="D2" s="255"/>
      <c r="E2" s="256" t="s">
        <v>114</v>
      </c>
      <c r="F2" s="256"/>
      <c r="G2" s="256"/>
      <c r="H2" s="256"/>
    </row>
    <row r="3" spans="1:8" ht="23.25" customHeight="1">
      <c r="A3" s="257" t="s">
        <v>81</v>
      </c>
      <c r="B3" s="253" t="s">
        <v>1</v>
      </c>
      <c r="C3" s="253"/>
      <c r="D3" s="253"/>
      <c r="E3" s="254" t="s">
        <v>2</v>
      </c>
      <c r="F3" s="254"/>
      <c r="G3" s="254"/>
      <c r="H3" s="38"/>
    </row>
    <row r="4" spans="1:8" ht="39.75" thickBot="1">
      <c r="A4" s="258"/>
      <c r="B4" s="43" t="s">
        <v>4</v>
      </c>
      <c r="C4" s="42" t="s">
        <v>5</v>
      </c>
      <c r="D4" s="44" t="s">
        <v>6</v>
      </c>
      <c r="E4" s="43" t="s">
        <v>4</v>
      </c>
      <c r="F4" s="42" t="s">
        <v>5</v>
      </c>
      <c r="G4" s="44" t="s">
        <v>6</v>
      </c>
      <c r="H4" s="25" t="s">
        <v>65</v>
      </c>
    </row>
    <row r="5" spans="1:10" ht="21.75" thickTop="1">
      <c r="A5" s="197" t="s">
        <v>66</v>
      </c>
      <c r="B5" s="191">
        <v>871</v>
      </c>
      <c r="C5" s="193">
        <v>813</v>
      </c>
      <c r="D5" s="211">
        <v>1684</v>
      </c>
      <c r="E5" s="214">
        <f>(B5/$B$19)*100</f>
        <v>0.20927941565150535</v>
      </c>
      <c r="F5" s="215">
        <f>(C5/$C$19)*100</f>
        <v>0.3444404431546169</v>
      </c>
      <c r="G5" s="216">
        <f>(D5/$D$19)*100</f>
        <v>0.2581931082065238</v>
      </c>
      <c r="H5" s="205" t="s">
        <v>67</v>
      </c>
      <c r="I5" s="2"/>
      <c r="J5" s="41"/>
    </row>
    <row r="6" spans="1:10" ht="21">
      <c r="A6" s="198" t="s">
        <v>99</v>
      </c>
      <c r="B6" s="192">
        <v>79277</v>
      </c>
      <c r="C6" s="194">
        <v>5694</v>
      </c>
      <c r="D6" s="212">
        <v>84971</v>
      </c>
      <c r="E6" s="217">
        <f aca="true" t="shared" si="0" ref="E6:E19">(B6/$B$19)*100</f>
        <v>19.048271222278288</v>
      </c>
      <c r="F6" s="72">
        <f aca="true" t="shared" si="1" ref="F6:F19">(C6/$C$19)*100</f>
        <v>2.4123541000275384</v>
      </c>
      <c r="G6" s="218">
        <f aca="true" t="shared" si="2" ref="G6:G19">(D6/$D$19)*100</f>
        <v>13.02786615048488</v>
      </c>
      <c r="H6" s="206" t="s">
        <v>107</v>
      </c>
      <c r="I6" s="2"/>
      <c r="J6" s="41"/>
    </row>
    <row r="7" spans="1:10" ht="21">
      <c r="A7" s="198" t="s">
        <v>100</v>
      </c>
      <c r="B7" s="192">
        <v>86326</v>
      </c>
      <c r="C7" s="194">
        <v>9960</v>
      </c>
      <c r="D7" s="212">
        <v>96286</v>
      </c>
      <c r="E7" s="217">
        <f t="shared" si="0"/>
        <v>20.741968812321296</v>
      </c>
      <c r="F7" s="72">
        <f t="shared" si="1"/>
        <v>4.219713178130362</v>
      </c>
      <c r="G7" s="218">
        <f t="shared" si="2"/>
        <v>14.762696922074436</v>
      </c>
      <c r="H7" s="206" t="s">
        <v>108</v>
      </c>
      <c r="I7" s="2"/>
      <c r="J7" s="41"/>
    </row>
    <row r="8" spans="1:10" ht="21">
      <c r="A8" s="198" t="s">
        <v>68</v>
      </c>
      <c r="B8" s="192">
        <v>12170</v>
      </c>
      <c r="C8" s="194">
        <v>6205</v>
      </c>
      <c r="D8" s="212">
        <v>18375</v>
      </c>
      <c r="E8" s="217">
        <f t="shared" si="0"/>
        <v>2.9241452221341215</v>
      </c>
      <c r="F8" s="72">
        <f t="shared" si="1"/>
        <v>2.628847416696676</v>
      </c>
      <c r="G8" s="218">
        <f t="shared" si="2"/>
        <v>2.8172793131204723</v>
      </c>
      <c r="H8" s="206" t="s">
        <v>69</v>
      </c>
      <c r="I8" s="2"/>
      <c r="J8" s="41"/>
    </row>
    <row r="9" spans="1:10" ht="21">
      <c r="A9" s="199" t="s">
        <v>70</v>
      </c>
      <c r="B9" s="192">
        <v>11974</v>
      </c>
      <c r="C9" s="194">
        <v>6321</v>
      </c>
      <c r="D9" s="212">
        <v>18295</v>
      </c>
      <c r="E9" s="217">
        <f t="shared" si="0"/>
        <v>2.877051346740671</v>
      </c>
      <c r="F9" s="72">
        <f t="shared" si="1"/>
        <v>2.677992670578516</v>
      </c>
      <c r="G9" s="218">
        <f t="shared" si="2"/>
        <v>2.8050136072674308</v>
      </c>
      <c r="H9" s="206" t="s">
        <v>71</v>
      </c>
      <c r="I9" s="2"/>
      <c r="J9" s="41"/>
    </row>
    <row r="10" spans="1:10" ht="21">
      <c r="A10" s="200" t="s">
        <v>101</v>
      </c>
      <c r="B10" s="192">
        <v>21727</v>
      </c>
      <c r="C10" s="194">
        <v>5807</v>
      </c>
      <c r="D10" s="212">
        <v>27534</v>
      </c>
      <c r="E10" s="217">
        <f t="shared" si="0"/>
        <v>5.220452197313727</v>
      </c>
      <c r="F10" s="72">
        <f t="shared" si="1"/>
        <v>2.460228355964158</v>
      </c>
      <c r="G10" s="218">
        <f t="shared" si="2"/>
        <v>4.221549311970562</v>
      </c>
      <c r="H10" s="207" t="s">
        <v>112</v>
      </c>
      <c r="I10" s="2"/>
      <c r="J10" s="41"/>
    </row>
    <row r="11" spans="1:10" ht="21">
      <c r="A11" s="201" t="s">
        <v>102</v>
      </c>
      <c r="B11" s="192">
        <v>3387</v>
      </c>
      <c r="C11" s="194">
        <v>1279</v>
      </c>
      <c r="D11" s="212">
        <v>4666</v>
      </c>
      <c r="E11" s="217">
        <f t="shared" si="0"/>
        <v>0.8138109997837526</v>
      </c>
      <c r="F11" s="72">
        <f t="shared" si="1"/>
        <v>0.5418687906454551</v>
      </c>
      <c r="G11" s="218">
        <f t="shared" si="2"/>
        <v>0.7153972938786461</v>
      </c>
      <c r="H11" s="206" t="s">
        <v>109</v>
      </c>
      <c r="I11" s="2"/>
      <c r="J11" s="41"/>
    </row>
    <row r="12" spans="1:10" ht="21">
      <c r="A12" s="200" t="s">
        <v>103</v>
      </c>
      <c r="B12" s="192">
        <v>10758</v>
      </c>
      <c r="C12" s="194">
        <v>7316</v>
      </c>
      <c r="D12" s="212">
        <v>18074</v>
      </c>
      <c r="E12" s="217">
        <f t="shared" si="0"/>
        <v>2.584877099401716</v>
      </c>
      <c r="F12" s="72">
        <f t="shared" si="1"/>
        <v>3.099540322409812</v>
      </c>
      <c r="G12" s="218">
        <f t="shared" si="2"/>
        <v>2.7711295948484036</v>
      </c>
      <c r="H12" s="208" t="s">
        <v>110</v>
      </c>
      <c r="I12" s="2"/>
      <c r="J12" s="41"/>
    </row>
    <row r="13" spans="1:10" s="86" customFormat="1" ht="21">
      <c r="A13" s="200" t="s">
        <v>104</v>
      </c>
      <c r="B13" s="192">
        <v>26689</v>
      </c>
      <c r="C13" s="194">
        <v>50567</v>
      </c>
      <c r="D13" s="212">
        <v>77256</v>
      </c>
      <c r="E13" s="217">
        <f t="shared" si="0"/>
        <v>6.412696124366275</v>
      </c>
      <c r="F13" s="72">
        <f t="shared" si="1"/>
        <v>21.42351769864639</v>
      </c>
      <c r="G13" s="218">
        <f t="shared" si="2"/>
        <v>11.844992142282187</v>
      </c>
      <c r="H13" s="207" t="s">
        <v>111</v>
      </c>
      <c r="I13" s="2"/>
      <c r="J13" s="41"/>
    </row>
    <row r="14" spans="1:10" s="86" customFormat="1" ht="21">
      <c r="A14" s="200" t="s">
        <v>72</v>
      </c>
      <c r="B14" s="192">
        <v>90267</v>
      </c>
      <c r="C14" s="194">
        <v>104163</v>
      </c>
      <c r="D14" s="212">
        <v>194430</v>
      </c>
      <c r="E14" s="217">
        <f t="shared" si="0"/>
        <v>21.688892092553882</v>
      </c>
      <c r="F14" s="72">
        <f t="shared" si="1"/>
        <v>44.13031965598322</v>
      </c>
      <c r="G14" s="218">
        <f t="shared" si="2"/>
        <v>29.81026486258576</v>
      </c>
      <c r="H14" s="207" t="s">
        <v>73</v>
      </c>
      <c r="I14" s="2"/>
      <c r="J14" s="41"/>
    </row>
    <row r="15" spans="1:10" s="128" customFormat="1" ht="21">
      <c r="A15" s="202" t="s">
        <v>74</v>
      </c>
      <c r="B15" s="192">
        <v>17849</v>
      </c>
      <c r="C15" s="194">
        <v>16616</v>
      </c>
      <c r="D15" s="212">
        <v>34465</v>
      </c>
      <c r="E15" s="217">
        <f t="shared" si="0"/>
        <v>4.288666234171893</v>
      </c>
      <c r="F15" s="72">
        <f t="shared" si="1"/>
        <v>7.039633952591777</v>
      </c>
      <c r="G15" s="218">
        <f t="shared" si="2"/>
        <v>5.284219402813446</v>
      </c>
      <c r="H15" s="209" t="s">
        <v>75</v>
      </c>
      <c r="I15" s="126"/>
      <c r="J15" s="127"/>
    </row>
    <row r="16" spans="1:10" ht="21">
      <c r="A16" s="203" t="s">
        <v>76</v>
      </c>
      <c r="B16" s="192">
        <v>3013</v>
      </c>
      <c r="C16" s="194">
        <v>4801</v>
      </c>
      <c r="D16" s="212">
        <v>7814</v>
      </c>
      <c r="E16" s="217">
        <f t="shared" si="0"/>
        <v>0.7239481967370672</v>
      </c>
      <c r="F16" s="72">
        <f t="shared" si="1"/>
        <v>2.0340203783337216</v>
      </c>
      <c r="G16" s="218">
        <f t="shared" si="2"/>
        <v>1.1980528191958297</v>
      </c>
      <c r="H16" s="207" t="s">
        <v>77</v>
      </c>
      <c r="I16" s="2"/>
      <c r="J16" s="41"/>
    </row>
    <row r="17" spans="1:10" ht="21">
      <c r="A17" s="203" t="s">
        <v>105</v>
      </c>
      <c r="B17" s="192">
        <v>17621</v>
      </c>
      <c r="C17" s="194">
        <v>3862</v>
      </c>
      <c r="D17" s="212">
        <v>21483</v>
      </c>
      <c r="E17" s="217">
        <f t="shared" si="0"/>
        <v>4.233883562795839</v>
      </c>
      <c r="F17" s="72">
        <f>(C17/$C$19)*100</f>
        <v>1.6361980214798653</v>
      </c>
      <c r="G17" s="218">
        <f t="shared" si="2"/>
        <v>3.2938019855111347</v>
      </c>
      <c r="H17" s="207" t="s">
        <v>113</v>
      </c>
      <c r="J17" s="41"/>
    </row>
    <row r="18" spans="1:10" ht="21.75" thickBot="1">
      <c r="A18" s="204" t="s">
        <v>106</v>
      </c>
      <c r="B18" s="192">
        <v>34261</v>
      </c>
      <c r="C18" s="194">
        <v>12631</v>
      </c>
      <c r="D18" s="212">
        <v>46892</v>
      </c>
      <c r="E18" s="219">
        <f t="shared" si="0"/>
        <v>8.23205747374997</v>
      </c>
      <c r="F18" s="220">
        <f t="shared" si="1"/>
        <v>5.351325015357892</v>
      </c>
      <c r="G18" s="221">
        <f t="shared" si="2"/>
        <v>7.189543485760281</v>
      </c>
      <c r="H18" s="210" t="s">
        <v>78</v>
      </c>
      <c r="J18" s="41"/>
    </row>
    <row r="19" spans="1:10" ht="25.5" thickBot="1">
      <c r="A19" s="33" t="s">
        <v>18</v>
      </c>
      <c r="B19" s="195">
        <v>416190</v>
      </c>
      <c r="C19" s="196">
        <v>236035</v>
      </c>
      <c r="D19" s="213">
        <v>652225</v>
      </c>
      <c r="E19" s="219">
        <f t="shared" si="0"/>
        <v>100</v>
      </c>
      <c r="F19" s="220">
        <f t="shared" si="1"/>
        <v>100</v>
      </c>
      <c r="G19" s="221">
        <f t="shared" si="2"/>
        <v>100</v>
      </c>
      <c r="H19" s="71" t="s">
        <v>19</v>
      </c>
      <c r="J19" s="41"/>
    </row>
  </sheetData>
  <sheetProtection/>
  <mergeCells count="5">
    <mergeCell ref="B3:D3"/>
    <mergeCell ref="E3:G3"/>
    <mergeCell ref="A2:D2"/>
    <mergeCell ref="E2:H2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P35"/>
  <sheetViews>
    <sheetView rightToLeft="1" tabSelected="1" zoomScale="98" zoomScaleNormal="98" zoomScalePageLayoutView="0" workbookViewId="0" topLeftCell="A1">
      <selection activeCell="F24" sqref="F24"/>
    </sheetView>
  </sheetViews>
  <sheetFormatPr defaultColWidth="11.421875" defaultRowHeight="15"/>
  <cols>
    <col min="1" max="1" width="21.140625" style="0" bestFit="1" customWidth="1"/>
    <col min="10" max="10" width="11.421875" style="86" customWidth="1"/>
    <col min="12" max="12" width="7.00390625" style="0" bestFit="1" customWidth="1"/>
    <col min="13" max="13" width="50.421875" style="0" bestFit="1" customWidth="1"/>
    <col min="14" max="14" width="24.28125" style="0" customWidth="1"/>
  </cols>
  <sheetData>
    <row r="4" spans="1:14" ht="50.25" customHeight="1">
      <c r="A4" s="297" t="s">
        <v>139</v>
      </c>
      <c r="B4" s="297"/>
      <c r="C4" s="297"/>
      <c r="D4" s="297"/>
      <c r="E4" s="305"/>
      <c r="F4" s="307"/>
      <c r="G4" s="306" t="s">
        <v>140</v>
      </c>
      <c r="H4" s="306"/>
      <c r="I4" s="306"/>
      <c r="J4" s="306"/>
      <c r="K4" s="306"/>
      <c r="L4" s="306"/>
      <c r="M4" s="306"/>
      <c r="N4" s="120"/>
    </row>
    <row r="5" spans="1:15" ht="50.25" thickBot="1">
      <c r="A5" s="16" t="s">
        <v>84</v>
      </c>
      <c r="B5" s="47" t="s">
        <v>83</v>
      </c>
      <c r="C5" s="52" t="s">
        <v>8</v>
      </c>
      <c r="D5" s="52" t="s">
        <v>9</v>
      </c>
      <c r="E5" s="52" t="s">
        <v>10</v>
      </c>
      <c r="F5" s="186" t="s">
        <v>11</v>
      </c>
      <c r="G5" s="187" t="s">
        <v>12</v>
      </c>
      <c r="H5" s="187" t="s">
        <v>13</v>
      </c>
      <c r="I5" s="187" t="s">
        <v>14</v>
      </c>
      <c r="J5" s="188" t="s">
        <v>15</v>
      </c>
      <c r="K5" s="189" t="s">
        <v>143</v>
      </c>
      <c r="L5" s="190" t="s">
        <v>18</v>
      </c>
      <c r="M5" s="29" t="s">
        <v>65</v>
      </c>
      <c r="O5" s="86"/>
    </row>
    <row r="6" spans="1:15" ht="21.75" thickTop="1">
      <c r="A6" s="231" t="s">
        <v>66</v>
      </c>
      <c r="B6" s="167">
        <v>9</v>
      </c>
      <c r="C6" s="168">
        <v>78</v>
      </c>
      <c r="D6" s="168">
        <v>202</v>
      </c>
      <c r="E6" s="168">
        <v>375</v>
      </c>
      <c r="F6" s="168">
        <v>288</v>
      </c>
      <c r="G6" s="168">
        <v>258</v>
      </c>
      <c r="H6" s="168">
        <v>266</v>
      </c>
      <c r="I6" s="168">
        <v>184</v>
      </c>
      <c r="J6" s="168">
        <v>23</v>
      </c>
      <c r="K6" s="168">
        <v>1</v>
      </c>
      <c r="L6" s="181">
        <v>1684</v>
      </c>
      <c r="M6" s="130" t="s">
        <v>122</v>
      </c>
      <c r="O6" s="86"/>
    </row>
    <row r="7" spans="1:15" ht="21">
      <c r="A7" s="232" t="s">
        <v>99</v>
      </c>
      <c r="B7" s="169">
        <v>21112</v>
      </c>
      <c r="C7" s="170">
        <v>23393</v>
      </c>
      <c r="D7" s="170">
        <v>11580</v>
      </c>
      <c r="E7" s="170">
        <v>7818</v>
      </c>
      <c r="F7" s="170">
        <v>7412</v>
      </c>
      <c r="G7" s="170">
        <v>7229</v>
      </c>
      <c r="H7" s="170">
        <v>5130</v>
      </c>
      <c r="I7" s="170">
        <v>1241</v>
      </c>
      <c r="J7" s="170">
        <v>55</v>
      </c>
      <c r="K7" s="170">
        <v>1</v>
      </c>
      <c r="L7" s="182">
        <v>84971</v>
      </c>
      <c r="M7" s="131" t="s">
        <v>123</v>
      </c>
      <c r="O7" s="86"/>
    </row>
    <row r="8" spans="1:15" ht="21">
      <c r="A8" s="232" t="s">
        <v>100</v>
      </c>
      <c r="B8" s="169">
        <v>3367</v>
      </c>
      <c r="C8" s="170">
        <v>20387</v>
      </c>
      <c r="D8" s="170">
        <v>16849</v>
      </c>
      <c r="E8" s="170">
        <v>10768</v>
      </c>
      <c r="F8" s="170">
        <v>11398</v>
      </c>
      <c r="G8" s="170">
        <v>14857</v>
      </c>
      <c r="H8" s="170">
        <v>15452</v>
      </c>
      <c r="I8" s="170">
        <v>2453</v>
      </c>
      <c r="J8" s="170">
        <v>657</v>
      </c>
      <c r="K8" s="170">
        <v>98</v>
      </c>
      <c r="L8" s="182">
        <v>96286</v>
      </c>
      <c r="M8" s="131" t="s">
        <v>124</v>
      </c>
      <c r="O8" s="86"/>
    </row>
    <row r="9" spans="1:15" ht="21">
      <c r="A9" s="232" t="s">
        <v>68</v>
      </c>
      <c r="B9" s="169">
        <v>446</v>
      </c>
      <c r="C9" s="170">
        <v>2601</v>
      </c>
      <c r="D9" s="170">
        <v>3838</v>
      </c>
      <c r="E9" s="170">
        <v>2395</v>
      </c>
      <c r="F9" s="170">
        <v>2698</v>
      </c>
      <c r="G9" s="170">
        <v>2773</v>
      </c>
      <c r="H9" s="170">
        <v>2486</v>
      </c>
      <c r="I9" s="170">
        <v>1070</v>
      </c>
      <c r="J9" s="170">
        <v>58</v>
      </c>
      <c r="K9" s="170">
        <v>10</v>
      </c>
      <c r="L9" s="182">
        <v>18375</v>
      </c>
      <c r="M9" s="131" t="s">
        <v>125</v>
      </c>
      <c r="O9" s="86"/>
    </row>
    <row r="10" spans="1:15" ht="21">
      <c r="A10" s="233" t="s">
        <v>70</v>
      </c>
      <c r="B10" s="169">
        <v>24</v>
      </c>
      <c r="C10" s="170">
        <v>1076</v>
      </c>
      <c r="D10" s="170">
        <v>2985</v>
      </c>
      <c r="E10" s="170">
        <v>3253</v>
      </c>
      <c r="F10" s="170">
        <v>3067</v>
      </c>
      <c r="G10" s="170">
        <v>3264</v>
      </c>
      <c r="H10" s="170">
        <v>2866</v>
      </c>
      <c r="I10" s="170">
        <v>1682</v>
      </c>
      <c r="J10" s="170">
        <v>78</v>
      </c>
      <c r="K10" s="170">
        <v>0</v>
      </c>
      <c r="L10" s="182">
        <v>18295</v>
      </c>
      <c r="M10" s="131" t="s">
        <v>126</v>
      </c>
      <c r="O10" s="86"/>
    </row>
    <row r="11" spans="1:15" ht="21">
      <c r="A11" s="202" t="s">
        <v>101</v>
      </c>
      <c r="B11" s="169">
        <v>45</v>
      </c>
      <c r="C11" s="170">
        <v>501</v>
      </c>
      <c r="D11" s="170">
        <v>1977</v>
      </c>
      <c r="E11" s="170">
        <v>3742</v>
      </c>
      <c r="F11" s="170">
        <v>4370</v>
      </c>
      <c r="G11" s="170">
        <v>4411</v>
      </c>
      <c r="H11" s="170">
        <v>5362</v>
      </c>
      <c r="I11" s="170">
        <v>5934</v>
      </c>
      <c r="J11" s="170">
        <v>1179</v>
      </c>
      <c r="K11" s="170">
        <v>13</v>
      </c>
      <c r="L11" s="182">
        <v>27534</v>
      </c>
      <c r="M11" s="131" t="s">
        <v>127</v>
      </c>
      <c r="O11" s="86"/>
    </row>
    <row r="12" spans="1:15" ht="21">
      <c r="A12" s="234" t="s">
        <v>102</v>
      </c>
      <c r="B12" s="169">
        <v>24</v>
      </c>
      <c r="C12" s="170">
        <v>300</v>
      </c>
      <c r="D12" s="170">
        <v>491</v>
      </c>
      <c r="E12" s="170">
        <v>708</v>
      </c>
      <c r="F12" s="170">
        <v>593</v>
      </c>
      <c r="G12" s="170">
        <v>670</v>
      </c>
      <c r="H12" s="170">
        <v>897</v>
      </c>
      <c r="I12" s="170">
        <v>958</v>
      </c>
      <c r="J12" s="170">
        <v>25</v>
      </c>
      <c r="K12" s="170">
        <v>0</v>
      </c>
      <c r="L12" s="182">
        <v>4666</v>
      </c>
      <c r="M12" s="132" t="s">
        <v>128</v>
      </c>
      <c r="O12" s="86"/>
    </row>
    <row r="13" spans="1:15" ht="21">
      <c r="A13" s="202" t="s">
        <v>103</v>
      </c>
      <c r="B13" s="169">
        <v>11</v>
      </c>
      <c r="C13" s="170">
        <v>270</v>
      </c>
      <c r="D13" s="170">
        <v>4018</v>
      </c>
      <c r="E13" s="170">
        <v>5273</v>
      </c>
      <c r="F13" s="170">
        <v>2995</v>
      </c>
      <c r="G13" s="170">
        <v>2010</v>
      </c>
      <c r="H13" s="170">
        <v>1996</v>
      </c>
      <c r="I13" s="170">
        <v>1386</v>
      </c>
      <c r="J13" s="170">
        <v>102</v>
      </c>
      <c r="K13" s="170">
        <v>13</v>
      </c>
      <c r="L13" s="182">
        <v>18074</v>
      </c>
      <c r="M13" s="125" t="s">
        <v>129</v>
      </c>
      <c r="O13" s="86"/>
    </row>
    <row r="14" spans="1:15" ht="21">
      <c r="A14" s="202" t="s">
        <v>104</v>
      </c>
      <c r="B14" s="169">
        <v>636</v>
      </c>
      <c r="C14" s="170">
        <v>8583</v>
      </c>
      <c r="D14" s="170">
        <v>12991</v>
      </c>
      <c r="E14" s="170">
        <v>13747</v>
      </c>
      <c r="F14" s="170">
        <v>10829</v>
      </c>
      <c r="G14" s="170">
        <v>8965</v>
      </c>
      <c r="H14" s="170">
        <v>10628</v>
      </c>
      <c r="I14" s="170">
        <v>10412</v>
      </c>
      <c r="J14" s="170">
        <v>462</v>
      </c>
      <c r="K14" s="170">
        <v>3</v>
      </c>
      <c r="L14" s="182">
        <v>77256</v>
      </c>
      <c r="M14" s="125" t="s">
        <v>130</v>
      </c>
      <c r="O14" s="86"/>
    </row>
    <row r="15" spans="1:15" ht="21">
      <c r="A15" s="202" t="s">
        <v>72</v>
      </c>
      <c r="B15" s="169">
        <v>191</v>
      </c>
      <c r="C15" s="170">
        <v>3186</v>
      </c>
      <c r="D15" s="170">
        <v>15274</v>
      </c>
      <c r="E15" s="170">
        <v>32972</v>
      </c>
      <c r="F15" s="170">
        <v>43637</v>
      </c>
      <c r="G15" s="170">
        <v>44862</v>
      </c>
      <c r="H15" s="170">
        <v>36467</v>
      </c>
      <c r="I15" s="170">
        <v>17398</v>
      </c>
      <c r="J15" s="170">
        <v>419</v>
      </c>
      <c r="K15" s="170">
        <v>24</v>
      </c>
      <c r="L15" s="182">
        <v>194430</v>
      </c>
      <c r="M15" s="125" t="s">
        <v>131</v>
      </c>
      <c r="O15" s="86"/>
    </row>
    <row r="16" spans="1:15" ht="21">
      <c r="A16" s="202" t="s">
        <v>74</v>
      </c>
      <c r="B16" s="169">
        <v>37</v>
      </c>
      <c r="C16" s="170">
        <v>424</v>
      </c>
      <c r="D16" s="170">
        <v>2985</v>
      </c>
      <c r="E16" s="170">
        <v>6986</v>
      </c>
      <c r="F16" s="170">
        <v>7918</v>
      </c>
      <c r="G16" s="170">
        <v>6391</v>
      </c>
      <c r="H16" s="170">
        <v>5133</v>
      </c>
      <c r="I16" s="170">
        <v>3741</v>
      </c>
      <c r="J16" s="170">
        <v>825</v>
      </c>
      <c r="K16" s="170">
        <v>25</v>
      </c>
      <c r="L16" s="182">
        <v>34465</v>
      </c>
      <c r="M16" s="125" t="s">
        <v>132</v>
      </c>
      <c r="O16" s="86"/>
    </row>
    <row r="17" spans="1:15" ht="21">
      <c r="A17" s="235" t="s">
        <v>76</v>
      </c>
      <c r="B17" s="169">
        <v>14</v>
      </c>
      <c r="C17" s="170">
        <v>170</v>
      </c>
      <c r="D17" s="170">
        <v>941</v>
      </c>
      <c r="E17" s="170">
        <v>1518</v>
      </c>
      <c r="F17" s="170">
        <v>1804</v>
      </c>
      <c r="G17" s="170">
        <v>1609</v>
      </c>
      <c r="H17" s="170">
        <v>1012</v>
      </c>
      <c r="I17" s="170">
        <v>680</v>
      </c>
      <c r="J17" s="170">
        <v>65</v>
      </c>
      <c r="K17" s="170">
        <v>1</v>
      </c>
      <c r="L17" s="182">
        <v>7814</v>
      </c>
      <c r="M17" s="125" t="s">
        <v>133</v>
      </c>
      <c r="O17" s="86"/>
    </row>
    <row r="18" spans="1:15" ht="21">
      <c r="A18" s="235" t="s">
        <v>105</v>
      </c>
      <c r="B18" s="169">
        <v>205</v>
      </c>
      <c r="C18" s="170">
        <v>873</v>
      </c>
      <c r="D18" s="170">
        <v>1963</v>
      </c>
      <c r="E18" s="170">
        <v>3084</v>
      </c>
      <c r="F18" s="170">
        <v>3599</v>
      </c>
      <c r="G18" s="170">
        <v>4063</v>
      </c>
      <c r="H18" s="170">
        <v>4366</v>
      </c>
      <c r="I18" s="170">
        <v>2837</v>
      </c>
      <c r="J18" s="170">
        <v>448</v>
      </c>
      <c r="K18" s="170">
        <v>45</v>
      </c>
      <c r="L18" s="182">
        <v>21483</v>
      </c>
      <c r="M18" s="133" t="s">
        <v>135</v>
      </c>
      <c r="O18" s="86"/>
    </row>
    <row r="19" spans="1:15" ht="21.75" thickBot="1">
      <c r="A19" s="240" t="s">
        <v>106</v>
      </c>
      <c r="B19" s="169">
        <v>309</v>
      </c>
      <c r="C19" s="170">
        <v>1920</v>
      </c>
      <c r="D19" s="170">
        <v>4194</v>
      </c>
      <c r="E19" s="170">
        <v>6011</v>
      </c>
      <c r="F19" s="170">
        <v>5799</v>
      </c>
      <c r="G19" s="170">
        <v>5917</v>
      </c>
      <c r="H19" s="170">
        <v>4931</v>
      </c>
      <c r="I19" s="170">
        <v>3182</v>
      </c>
      <c r="J19" s="170">
        <v>1310</v>
      </c>
      <c r="K19" s="170">
        <v>13319</v>
      </c>
      <c r="L19" s="182">
        <v>46892</v>
      </c>
      <c r="M19" s="134" t="s">
        <v>134</v>
      </c>
      <c r="O19" s="86"/>
    </row>
    <row r="20" spans="1:15" ht="25.5" thickBot="1">
      <c r="A20" s="33" t="s">
        <v>18</v>
      </c>
      <c r="B20" s="243">
        <v>26430</v>
      </c>
      <c r="C20" s="244">
        <v>63762</v>
      </c>
      <c r="D20" s="244">
        <v>80288</v>
      </c>
      <c r="E20" s="244">
        <v>98650</v>
      </c>
      <c r="F20" s="244">
        <v>106407</v>
      </c>
      <c r="G20" s="244">
        <v>107279</v>
      </c>
      <c r="H20" s="244">
        <v>96992</v>
      </c>
      <c r="I20" s="244">
        <v>53158</v>
      </c>
      <c r="J20" s="244">
        <v>5706</v>
      </c>
      <c r="K20" s="244">
        <v>13553</v>
      </c>
      <c r="L20" s="246">
        <v>652225</v>
      </c>
      <c r="M20" s="129" t="s">
        <v>19</v>
      </c>
      <c r="O20" s="86"/>
    </row>
    <row r="21" spans="13:16" ht="15">
      <c r="M21" s="86"/>
      <c r="N21" s="86"/>
      <c r="P21" s="86"/>
    </row>
    <row r="22" spans="13:16" ht="15">
      <c r="M22" s="86"/>
      <c r="N22" s="86"/>
      <c r="P22" s="86"/>
    </row>
    <row r="23" spans="13:16" ht="15">
      <c r="M23" s="86"/>
      <c r="N23" s="86"/>
      <c r="P23" s="86"/>
    </row>
    <row r="24" spans="13:16" ht="15">
      <c r="M24" s="86"/>
      <c r="N24" s="86"/>
      <c r="P24" s="86"/>
    </row>
    <row r="25" spans="13:16" ht="15">
      <c r="M25" s="86"/>
      <c r="N25" s="86"/>
      <c r="P25" s="86"/>
    </row>
    <row r="26" spans="13:16" ht="15">
      <c r="M26" s="86"/>
      <c r="N26" s="86"/>
      <c r="P26" s="86"/>
    </row>
    <row r="27" spans="13:16" ht="15">
      <c r="M27" s="86"/>
      <c r="N27" s="86"/>
      <c r="P27" s="86"/>
    </row>
    <row r="28" spans="13:16" ht="15">
      <c r="M28" s="86"/>
      <c r="N28" s="86"/>
      <c r="P28" s="86"/>
    </row>
    <row r="29" spans="13:16" ht="15">
      <c r="M29" s="86"/>
      <c r="N29" s="86"/>
      <c r="P29" s="86"/>
    </row>
    <row r="30" spans="13:14" ht="15">
      <c r="M30" s="86"/>
      <c r="N30" s="86"/>
    </row>
    <row r="31" spans="13:14" ht="15">
      <c r="M31" s="86"/>
      <c r="N31" s="86"/>
    </row>
    <row r="32" spans="13:14" ht="15">
      <c r="M32" s="86"/>
      <c r="N32" s="86"/>
    </row>
    <row r="33" spans="13:14" ht="15">
      <c r="M33" s="86"/>
      <c r="N33" s="86"/>
    </row>
    <row r="34" spans="13:14" ht="15">
      <c r="M34" s="86"/>
      <c r="N34" s="86"/>
    </row>
    <row r="35" spans="13:14" ht="15">
      <c r="M35" s="86"/>
      <c r="N35" s="86"/>
    </row>
  </sheetData>
  <sheetProtection/>
  <mergeCells count="2">
    <mergeCell ref="A4:F4"/>
    <mergeCell ref="G4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rightToLeft="1" zoomScale="110" zoomScaleNormal="110" zoomScalePageLayoutView="0" workbookViewId="0" topLeftCell="A1">
      <selection activeCell="H4" sqref="H4:H13"/>
    </sheetView>
  </sheetViews>
  <sheetFormatPr defaultColWidth="11.421875" defaultRowHeight="15"/>
  <cols>
    <col min="1" max="1" width="15.57421875" style="86" customWidth="1"/>
    <col min="2" max="7" width="11.421875" style="86" customWidth="1"/>
    <col min="8" max="8" width="35.57421875" style="86" customWidth="1"/>
    <col min="9" max="9" width="17.140625" style="86" customWidth="1"/>
    <col min="10" max="10" width="15.57421875" style="86" customWidth="1"/>
    <col min="11" max="12" width="11.421875" style="86" customWidth="1"/>
    <col min="13" max="13" width="18.7109375" style="86" customWidth="1"/>
    <col min="14" max="16384" width="11.421875" style="86" customWidth="1"/>
  </cols>
  <sheetData>
    <row r="1" spans="1:13" ht="30" customHeight="1">
      <c r="A1" s="264" t="s">
        <v>115</v>
      </c>
      <c r="B1" s="264"/>
      <c r="C1" s="264"/>
      <c r="D1" s="264"/>
      <c r="E1" s="256" t="s">
        <v>116</v>
      </c>
      <c r="F1" s="256"/>
      <c r="G1" s="256"/>
      <c r="H1" s="256"/>
      <c r="I1" s="14"/>
      <c r="J1" s="14"/>
      <c r="K1" s="14"/>
      <c r="L1" s="14"/>
      <c r="M1" s="14"/>
    </row>
    <row r="2" spans="1:10" ht="36.75" customHeight="1">
      <c r="A2" s="259" t="s">
        <v>0</v>
      </c>
      <c r="B2" s="261" t="s">
        <v>1</v>
      </c>
      <c r="C2" s="262"/>
      <c r="D2" s="262"/>
      <c r="E2" s="263" t="s">
        <v>2</v>
      </c>
      <c r="F2" s="263"/>
      <c r="G2" s="263"/>
      <c r="H2" s="40"/>
      <c r="J2" s="14"/>
    </row>
    <row r="3" spans="1:12" ht="39">
      <c r="A3" s="260"/>
      <c r="B3" s="141" t="s">
        <v>4</v>
      </c>
      <c r="C3" s="142" t="s">
        <v>5</v>
      </c>
      <c r="D3" s="48" t="s">
        <v>6</v>
      </c>
      <c r="E3" s="55" t="s">
        <v>4</v>
      </c>
      <c r="F3" s="54" t="s">
        <v>5</v>
      </c>
      <c r="G3" s="150" t="s">
        <v>6</v>
      </c>
      <c r="H3" s="107" t="s">
        <v>3</v>
      </c>
      <c r="L3" s="5"/>
    </row>
    <row r="4" spans="1:10" ht="23.25">
      <c r="A4" s="222" t="s">
        <v>7</v>
      </c>
      <c r="B4" s="143">
        <v>24869</v>
      </c>
      <c r="C4" s="143">
        <v>1561</v>
      </c>
      <c r="D4" s="145">
        <f>SUM(B4:C4)</f>
        <v>26430</v>
      </c>
      <c r="E4" s="148">
        <f>(B4/$B$14)*100</f>
        <v>5.975395852855667</v>
      </c>
      <c r="F4" s="113">
        <f>(C4/$C$14)*100</f>
        <v>0.6613425974961341</v>
      </c>
      <c r="G4" s="151">
        <f>(D4/$D$14)*100</f>
        <v>4.052282571198589</v>
      </c>
      <c r="H4" s="225" t="s">
        <v>98</v>
      </c>
      <c r="J4" s="12"/>
    </row>
    <row r="5" spans="1:10" ht="23.25">
      <c r="A5" s="223" t="s">
        <v>8</v>
      </c>
      <c r="B5" s="135">
        <v>51598</v>
      </c>
      <c r="C5" s="135">
        <v>12164</v>
      </c>
      <c r="D5" s="146">
        <f aca="true" t="shared" si="0" ref="D5:D14">SUM(B5:C5)</f>
        <v>63762</v>
      </c>
      <c r="E5" s="75">
        <f aca="true" t="shared" si="1" ref="E5:E14">(B5/$B$14)*100</f>
        <v>12.397702972200197</v>
      </c>
      <c r="F5" s="111">
        <f aca="true" t="shared" si="2" ref="F5:F14">(C5/$C$14)*100</f>
        <v>5.153473001885313</v>
      </c>
      <c r="G5" s="152">
        <f aca="true" t="shared" si="3" ref="G5:G14">(D5/$D$14)*100</f>
        <v>9.776074207520411</v>
      </c>
      <c r="H5" s="226" t="s">
        <v>8</v>
      </c>
      <c r="I5" s="109"/>
      <c r="J5" s="12"/>
    </row>
    <row r="6" spans="1:10" ht="23.25">
      <c r="A6" s="223" t="s">
        <v>9</v>
      </c>
      <c r="B6" s="135">
        <v>49030</v>
      </c>
      <c r="C6" s="135">
        <v>31258</v>
      </c>
      <c r="D6" s="146">
        <f t="shared" si="0"/>
        <v>80288</v>
      </c>
      <c r="E6" s="75">
        <f t="shared" si="1"/>
        <v>11.780677094596218</v>
      </c>
      <c r="F6" s="111">
        <f t="shared" si="2"/>
        <v>13.242951257228802</v>
      </c>
      <c r="G6" s="152">
        <f t="shared" si="3"/>
        <v>12.30986239411246</v>
      </c>
      <c r="H6" s="226" t="s">
        <v>9</v>
      </c>
      <c r="J6" s="12"/>
    </row>
    <row r="7" spans="1:10" ht="23.25">
      <c r="A7" s="223" t="s">
        <v>10</v>
      </c>
      <c r="B7" s="135">
        <v>51619</v>
      </c>
      <c r="C7" s="135">
        <v>47031</v>
      </c>
      <c r="D7" s="146">
        <f t="shared" si="0"/>
        <v>98650</v>
      </c>
      <c r="E7" s="75">
        <f t="shared" si="1"/>
        <v>12.40274874456378</v>
      </c>
      <c r="F7" s="111">
        <f t="shared" si="2"/>
        <v>19.92543478721376</v>
      </c>
      <c r="G7" s="152">
        <f t="shared" si="3"/>
        <v>15.125148530031815</v>
      </c>
      <c r="H7" s="226" t="s">
        <v>10</v>
      </c>
      <c r="J7" s="12"/>
    </row>
    <row r="8" spans="1:10" ht="23.25">
      <c r="A8" s="223" t="s">
        <v>11</v>
      </c>
      <c r="B8" s="135">
        <v>58931</v>
      </c>
      <c r="C8" s="135">
        <v>47476</v>
      </c>
      <c r="D8" s="146">
        <f t="shared" si="0"/>
        <v>106407</v>
      </c>
      <c r="E8" s="75">
        <f t="shared" si="1"/>
        <v>14.159638626588816</v>
      </c>
      <c r="F8" s="111">
        <f t="shared" si="2"/>
        <v>20.113966149088057</v>
      </c>
      <c r="G8" s="152">
        <f t="shared" si="3"/>
        <v>16.31446203380735</v>
      </c>
      <c r="H8" s="226" t="s">
        <v>11</v>
      </c>
      <c r="J8" s="12"/>
    </row>
    <row r="9" spans="1:10" ht="23.25">
      <c r="A9" s="223" t="s">
        <v>12</v>
      </c>
      <c r="B9" s="135">
        <v>66250</v>
      </c>
      <c r="C9" s="135">
        <v>41029</v>
      </c>
      <c r="D9" s="146">
        <f t="shared" si="0"/>
        <v>107279</v>
      </c>
      <c r="E9" s="75">
        <f t="shared" si="1"/>
        <v>15.91821043273505</v>
      </c>
      <c r="F9" s="111">
        <f t="shared" si="2"/>
        <v>17.382591564810305</v>
      </c>
      <c r="G9" s="152">
        <f t="shared" si="3"/>
        <v>16.448158227605507</v>
      </c>
      <c r="H9" s="226" t="s">
        <v>12</v>
      </c>
      <c r="J9" s="12"/>
    </row>
    <row r="10" spans="1:10" ht="23.25">
      <c r="A10" s="223" t="s">
        <v>13</v>
      </c>
      <c r="B10" s="135">
        <v>62676</v>
      </c>
      <c r="C10" s="135">
        <v>34316</v>
      </c>
      <c r="D10" s="146">
        <f t="shared" si="0"/>
        <v>96992</v>
      </c>
      <c r="E10" s="75">
        <f t="shared" si="1"/>
        <v>15.059468031427953</v>
      </c>
      <c r="F10" s="111">
        <f t="shared" si="2"/>
        <v>14.538521829389708</v>
      </c>
      <c r="G10" s="152">
        <f t="shared" si="3"/>
        <v>14.870941776227529</v>
      </c>
      <c r="H10" s="226" t="s">
        <v>13</v>
      </c>
      <c r="J10" s="12"/>
    </row>
    <row r="11" spans="1:10" ht="23.25">
      <c r="A11" s="223" t="s">
        <v>14</v>
      </c>
      <c r="B11" s="135">
        <v>33927</v>
      </c>
      <c r="C11" s="135">
        <v>19231</v>
      </c>
      <c r="D11" s="146">
        <f t="shared" si="0"/>
        <v>53158</v>
      </c>
      <c r="E11" s="75">
        <f t="shared" si="1"/>
        <v>8.15180566568154</v>
      </c>
      <c r="F11" s="111">
        <f t="shared" si="2"/>
        <v>8.147520494841867</v>
      </c>
      <c r="G11" s="152">
        <f t="shared" si="3"/>
        <v>8.150254896699758</v>
      </c>
      <c r="H11" s="226" t="s">
        <v>14</v>
      </c>
      <c r="J11" s="12"/>
    </row>
    <row r="12" spans="1:10" ht="23.25">
      <c r="A12" s="224" t="s">
        <v>15</v>
      </c>
      <c r="B12" s="135">
        <v>4291</v>
      </c>
      <c r="C12" s="135">
        <v>1415</v>
      </c>
      <c r="D12" s="146">
        <f t="shared" si="0"/>
        <v>5706</v>
      </c>
      <c r="E12" s="75">
        <f t="shared" si="1"/>
        <v>1.0310194862923183</v>
      </c>
      <c r="F12" s="111">
        <f t="shared" si="2"/>
        <v>0.5994873641620946</v>
      </c>
      <c r="G12" s="152">
        <f t="shared" si="3"/>
        <v>0.8748514699681859</v>
      </c>
      <c r="H12" s="226" t="s">
        <v>16</v>
      </c>
      <c r="J12" s="12"/>
    </row>
    <row r="13" spans="1:10" ht="23.25">
      <c r="A13" s="224" t="s">
        <v>143</v>
      </c>
      <c r="B13" s="144">
        <v>12999</v>
      </c>
      <c r="C13" s="144">
        <v>554</v>
      </c>
      <c r="D13" s="147">
        <f t="shared" si="0"/>
        <v>13553</v>
      </c>
      <c r="E13" s="124">
        <f t="shared" si="1"/>
        <v>3.123333093058459</v>
      </c>
      <c r="F13" s="154">
        <f t="shared" si="2"/>
        <v>0.23471095388395788</v>
      </c>
      <c r="G13" s="153">
        <f t="shared" si="3"/>
        <v>2.077963892828395</v>
      </c>
      <c r="H13" s="226" t="s">
        <v>144</v>
      </c>
      <c r="J13" s="12"/>
    </row>
    <row r="14" spans="1:14" ht="24.75">
      <c r="A14" s="82" t="s">
        <v>18</v>
      </c>
      <c r="B14" s="34">
        <f>SUM(B4:B13)</f>
        <v>416190</v>
      </c>
      <c r="C14" s="34">
        <v>236035</v>
      </c>
      <c r="D14" s="34">
        <f t="shared" si="0"/>
        <v>652225</v>
      </c>
      <c r="E14" s="76">
        <f t="shared" si="1"/>
        <v>100</v>
      </c>
      <c r="F14" s="7">
        <f t="shared" si="2"/>
        <v>100</v>
      </c>
      <c r="G14" s="149">
        <f t="shared" si="3"/>
        <v>100</v>
      </c>
      <c r="H14" s="32" t="s">
        <v>19</v>
      </c>
      <c r="J14" s="5"/>
      <c r="L14" s="36"/>
      <c r="N14" s="5"/>
    </row>
  </sheetData>
  <sheetProtection/>
  <mergeCells count="5">
    <mergeCell ref="A2:A3"/>
    <mergeCell ref="B2:D2"/>
    <mergeCell ref="E2:G2"/>
    <mergeCell ref="A1:D1"/>
    <mergeCell ref="E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0"/>
  <sheetViews>
    <sheetView rightToLeft="1" zoomScale="110" zoomScaleNormal="110" zoomScalePageLayoutView="0" workbookViewId="0" topLeftCell="A1">
      <selection activeCell="E16" sqref="E16"/>
    </sheetView>
  </sheetViews>
  <sheetFormatPr defaultColWidth="11.421875" defaultRowHeight="15"/>
  <cols>
    <col min="1" max="1" width="15.57421875" style="86" customWidth="1"/>
    <col min="2" max="7" width="11.421875" style="86" customWidth="1"/>
    <col min="8" max="8" width="35.57421875" style="86" customWidth="1"/>
    <col min="9" max="9" width="17.140625" style="86" customWidth="1"/>
    <col min="10" max="10" width="15.57421875" style="86" customWidth="1"/>
    <col min="11" max="12" width="11.421875" style="86" customWidth="1"/>
    <col min="13" max="13" width="18.7109375" style="86" customWidth="1"/>
    <col min="14" max="16384" width="11.421875" style="86" customWidth="1"/>
  </cols>
  <sheetData>
    <row r="2" spans="1:10" ht="51.75" customHeight="1">
      <c r="A2" s="264" t="s">
        <v>117</v>
      </c>
      <c r="B2" s="264"/>
      <c r="C2" s="264"/>
      <c r="D2" s="264"/>
      <c r="E2" s="256" t="s">
        <v>118</v>
      </c>
      <c r="F2" s="256"/>
      <c r="G2" s="256"/>
      <c r="H2" s="256"/>
      <c r="I2" s="14"/>
      <c r="J2" s="14"/>
    </row>
    <row r="3" spans="1:10" ht="24.75" customHeight="1">
      <c r="A3" s="259" t="s">
        <v>20</v>
      </c>
      <c r="B3" s="266" t="s">
        <v>1</v>
      </c>
      <c r="C3" s="253"/>
      <c r="D3" s="253"/>
      <c r="E3" s="267" t="s">
        <v>2</v>
      </c>
      <c r="F3" s="267"/>
      <c r="G3" s="268"/>
      <c r="H3" s="269" t="s">
        <v>21</v>
      </c>
      <c r="I3" s="37"/>
      <c r="J3" s="15"/>
    </row>
    <row r="4" spans="1:8" ht="39">
      <c r="A4" s="265"/>
      <c r="B4" s="43" t="s">
        <v>4</v>
      </c>
      <c r="C4" s="42" t="s">
        <v>5</v>
      </c>
      <c r="D4" s="44" t="s">
        <v>6</v>
      </c>
      <c r="E4" s="6" t="s">
        <v>4</v>
      </c>
      <c r="F4" s="1" t="s">
        <v>5</v>
      </c>
      <c r="G4" s="9" t="s">
        <v>6</v>
      </c>
      <c r="H4" s="270"/>
    </row>
    <row r="5" spans="1:8" ht="24.75">
      <c r="A5" s="91" t="s">
        <v>22</v>
      </c>
      <c r="B5" s="59">
        <v>147362</v>
      </c>
      <c r="C5" s="57">
        <v>75018</v>
      </c>
      <c r="D5" s="73">
        <f>SUM(B5:C5)</f>
        <v>222380</v>
      </c>
      <c r="E5" s="110">
        <f aca="true" t="shared" si="0" ref="E5:E10">(B5/$B$10)*100</f>
        <v>35.407386049640785</v>
      </c>
      <c r="F5" s="10">
        <f aca="true" t="shared" si="1" ref="F5:F10">(C5/$C$10)*100</f>
        <v>31.782574618171033</v>
      </c>
      <c r="G5" s="110">
        <f aca="true" t="shared" si="2" ref="G5:G10">(D5/$D$10)*100</f>
        <v>34.09559584499215</v>
      </c>
      <c r="H5" s="39" t="s">
        <v>23</v>
      </c>
    </row>
    <row r="6" spans="1:13" ht="24.75">
      <c r="A6" s="92" t="s">
        <v>24</v>
      </c>
      <c r="B6" s="60">
        <v>257697</v>
      </c>
      <c r="C6" s="58">
        <v>153852</v>
      </c>
      <c r="D6" s="74">
        <f>SUM(B6:C6)</f>
        <v>411549</v>
      </c>
      <c r="E6" s="110">
        <f t="shared" si="0"/>
        <v>61.918114322785264</v>
      </c>
      <c r="F6" s="10">
        <f t="shared" si="1"/>
        <v>65.18185862266189</v>
      </c>
      <c r="G6" s="110">
        <f t="shared" si="2"/>
        <v>63.09923722641726</v>
      </c>
      <c r="H6" s="39" t="s">
        <v>25</v>
      </c>
      <c r="I6" s="5"/>
      <c r="L6" s="5"/>
      <c r="M6" s="12"/>
    </row>
    <row r="7" spans="1:13" ht="24.75">
      <c r="A7" s="92" t="s">
        <v>147</v>
      </c>
      <c r="B7" s="60">
        <v>828</v>
      </c>
      <c r="C7" s="58">
        <v>3650</v>
      </c>
      <c r="D7" s="94">
        <v>4478</v>
      </c>
      <c r="E7" s="110">
        <f t="shared" si="0"/>
        <v>0.19894759604988108</v>
      </c>
      <c r="F7" s="10">
        <f t="shared" si="1"/>
        <v>1.546380833350986</v>
      </c>
      <c r="G7" s="110">
        <f t="shared" si="2"/>
        <v>0.6865728851239986</v>
      </c>
      <c r="H7" s="39" t="s">
        <v>27</v>
      </c>
      <c r="M7" s="12"/>
    </row>
    <row r="8" spans="1:13" ht="24.75">
      <c r="A8" s="92" t="s">
        <v>26</v>
      </c>
      <c r="B8" s="60">
        <v>409</v>
      </c>
      <c r="C8" s="58">
        <v>2437</v>
      </c>
      <c r="D8" s="74">
        <f>SUM(B8:C8)</f>
        <v>2846</v>
      </c>
      <c r="E8" s="110">
        <f t="shared" si="0"/>
        <v>0.09827242365265865</v>
      </c>
      <c r="F8" s="10">
        <f t="shared" si="1"/>
        <v>1.0324739975003707</v>
      </c>
      <c r="G8" s="110">
        <f t="shared" si="2"/>
        <v>0.43635248572195184</v>
      </c>
      <c r="H8" s="39" t="s">
        <v>28</v>
      </c>
      <c r="M8" s="12"/>
    </row>
    <row r="9" spans="1:13" ht="24.75">
      <c r="A9" s="93" t="s">
        <v>29</v>
      </c>
      <c r="B9" s="88">
        <v>9894</v>
      </c>
      <c r="C9" s="77">
        <v>1078</v>
      </c>
      <c r="D9" s="89">
        <v>10972</v>
      </c>
      <c r="E9" s="110">
        <f t="shared" si="0"/>
        <v>2.377279607871405</v>
      </c>
      <c r="F9" s="10">
        <f t="shared" si="1"/>
        <v>0.4567119283157159</v>
      </c>
      <c r="G9" s="110">
        <f t="shared" si="2"/>
        <v>1.6822415577446435</v>
      </c>
      <c r="H9" s="39" t="s">
        <v>17</v>
      </c>
      <c r="M9" s="12"/>
    </row>
    <row r="10" spans="1:8" ht="24.75">
      <c r="A10" s="114" t="s">
        <v>18</v>
      </c>
      <c r="B10" s="34">
        <f>SUM(B5:B9)</f>
        <v>416190</v>
      </c>
      <c r="C10" s="13">
        <f>SUM(C5:C9)</f>
        <v>236035</v>
      </c>
      <c r="D10" s="49">
        <f>SUM(D5:D9)</f>
        <v>652225</v>
      </c>
      <c r="E10" s="7">
        <f t="shared" si="0"/>
        <v>100</v>
      </c>
      <c r="F10" s="7">
        <f t="shared" si="1"/>
        <v>100</v>
      </c>
      <c r="G10" s="53">
        <f t="shared" si="2"/>
        <v>100</v>
      </c>
      <c r="H10" s="26" t="s">
        <v>19</v>
      </c>
    </row>
  </sheetData>
  <sheetProtection/>
  <mergeCells count="6">
    <mergeCell ref="A3:A4"/>
    <mergeCell ref="B3:D3"/>
    <mergeCell ref="E3:G3"/>
    <mergeCell ref="H3:H4"/>
    <mergeCell ref="A2:D2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rightToLeft="1" zoomScale="110" zoomScaleNormal="110" zoomScalePageLayoutView="0" workbookViewId="0" topLeftCell="A1">
      <selection activeCell="C20" sqref="C20"/>
    </sheetView>
  </sheetViews>
  <sheetFormatPr defaultColWidth="11.421875" defaultRowHeight="15"/>
  <cols>
    <col min="1" max="1" width="15.57421875" style="86" customWidth="1"/>
    <col min="2" max="7" width="11.421875" style="86" customWidth="1"/>
    <col min="8" max="8" width="35.57421875" style="86" customWidth="1"/>
    <col min="9" max="9" width="17.140625" style="86" customWidth="1"/>
    <col min="10" max="10" width="15.57421875" style="86" customWidth="1"/>
    <col min="11" max="12" width="11.421875" style="86" customWidth="1"/>
    <col min="13" max="13" width="18.7109375" style="86" customWidth="1"/>
    <col min="14" max="16384" width="11.421875" style="86" customWidth="1"/>
  </cols>
  <sheetData>
    <row r="1" spans="13:16" ht="15">
      <c r="M1" s="12"/>
      <c r="P1" s="12"/>
    </row>
    <row r="2" spans="1:16" ht="45.75" customHeight="1">
      <c r="A2" s="271" t="s">
        <v>119</v>
      </c>
      <c r="B2" s="271"/>
      <c r="C2" s="271"/>
      <c r="D2" s="271"/>
      <c r="E2" s="56"/>
      <c r="F2" s="56"/>
      <c r="G2" s="272" t="s">
        <v>120</v>
      </c>
      <c r="H2" s="272"/>
      <c r="I2" s="272"/>
      <c r="J2" s="14"/>
      <c r="M2" s="12"/>
      <c r="P2" s="12"/>
    </row>
    <row r="3" spans="1:16" ht="31.5" customHeight="1">
      <c r="A3" s="273" t="s">
        <v>30</v>
      </c>
      <c r="B3" s="275" t="s">
        <v>1</v>
      </c>
      <c r="C3" s="276"/>
      <c r="D3" s="276"/>
      <c r="E3" s="277" t="s">
        <v>2</v>
      </c>
      <c r="F3" s="277"/>
      <c r="G3" s="277"/>
      <c r="H3" s="278" t="s">
        <v>31</v>
      </c>
      <c r="I3" s="279"/>
      <c r="J3" s="15"/>
      <c r="M3" s="12"/>
      <c r="P3" s="12"/>
    </row>
    <row r="4" spans="1:11" ht="39">
      <c r="A4" s="274"/>
      <c r="B4" s="43" t="s">
        <v>4</v>
      </c>
      <c r="C4" s="42" t="s">
        <v>5</v>
      </c>
      <c r="D4" s="44" t="s">
        <v>6</v>
      </c>
      <c r="E4" s="6" t="s">
        <v>4</v>
      </c>
      <c r="F4" s="4" t="s">
        <v>5</v>
      </c>
      <c r="G4" s="9" t="s">
        <v>6</v>
      </c>
      <c r="H4" s="280"/>
      <c r="I4" s="281"/>
      <c r="K4" s="12"/>
    </row>
    <row r="5" spans="1:13" ht="23.25">
      <c r="A5" s="227" t="s">
        <v>32</v>
      </c>
      <c r="B5" s="95">
        <v>77559</v>
      </c>
      <c r="C5" s="96">
        <v>73740</v>
      </c>
      <c r="D5" s="97">
        <v>151299</v>
      </c>
      <c r="E5" s="112">
        <f>(B5/$B$17)*100</f>
        <v>18.63547898796223</v>
      </c>
      <c r="F5" s="112">
        <f>(C5/$C$17)*100</f>
        <v>31.24112949350732</v>
      </c>
      <c r="G5" s="113">
        <f>(D5/$D$17)*100</f>
        <v>23.197362873241595</v>
      </c>
      <c r="H5" s="282" t="s">
        <v>33</v>
      </c>
      <c r="I5" s="283"/>
      <c r="M5" s="12"/>
    </row>
    <row r="6" spans="1:13" ht="23.25">
      <c r="A6" s="227" t="s">
        <v>34</v>
      </c>
      <c r="B6" s="98">
        <v>77939</v>
      </c>
      <c r="C6" s="90">
        <v>76428</v>
      </c>
      <c r="D6" s="99">
        <v>154367</v>
      </c>
      <c r="E6" s="110">
        <f aca="true" t="shared" si="0" ref="E6:E17">(B6/$B$17)*100</f>
        <v>18.726783440255655</v>
      </c>
      <c r="F6" s="110">
        <f aca="true" t="shared" si="1" ref="F6:F17">(C6/$C$17)*100</f>
        <v>32.37994365242443</v>
      </c>
      <c r="G6" s="111">
        <f aca="true" t="shared" si="2" ref="G6:G17">(D6/$D$17)*100</f>
        <v>23.667752692705736</v>
      </c>
      <c r="H6" s="284" t="s">
        <v>35</v>
      </c>
      <c r="I6" s="285"/>
      <c r="M6" s="12"/>
    </row>
    <row r="7" spans="1:13" ht="23.25">
      <c r="A7" s="227" t="s">
        <v>85</v>
      </c>
      <c r="B7" s="98">
        <v>27606</v>
      </c>
      <c r="C7" s="90">
        <v>25526</v>
      </c>
      <c r="D7" s="99">
        <v>53132</v>
      </c>
      <c r="E7" s="110">
        <f t="shared" si="0"/>
        <v>6.633028184242774</v>
      </c>
      <c r="F7" s="110">
        <f t="shared" si="1"/>
        <v>10.814497849895142</v>
      </c>
      <c r="G7" s="111">
        <f t="shared" si="2"/>
        <v>8.14626854229752</v>
      </c>
      <c r="H7" s="284" t="s">
        <v>36</v>
      </c>
      <c r="I7" s="285"/>
      <c r="M7" s="12"/>
    </row>
    <row r="8" spans="1:13" ht="23.25">
      <c r="A8" s="227" t="s">
        <v>37</v>
      </c>
      <c r="B8" s="98">
        <v>45504</v>
      </c>
      <c r="C8" s="90">
        <v>14199</v>
      </c>
      <c r="D8" s="99">
        <v>59703</v>
      </c>
      <c r="E8" s="110">
        <f t="shared" si="0"/>
        <v>10.93346788726303</v>
      </c>
      <c r="F8" s="110">
        <f t="shared" si="1"/>
        <v>6.015633274726206</v>
      </c>
      <c r="G8" s="111">
        <f t="shared" si="2"/>
        <v>9.153742956801718</v>
      </c>
      <c r="H8" s="284" t="s">
        <v>38</v>
      </c>
      <c r="I8" s="285"/>
      <c r="M8" s="12"/>
    </row>
    <row r="9" spans="1:13" ht="23.25">
      <c r="A9" s="227" t="s">
        <v>39</v>
      </c>
      <c r="B9" s="98">
        <v>43691</v>
      </c>
      <c r="C9" s="90">
        <v>11363</v>
      </c>
      <c r="D9" s="99">
        <v>55054</v>
      </c>
      <c r="E9" s="110">
        <f t="shared" si="0"/>
        <v>10.497849539873616</v>
      </c>
      <c r="F9" s="110">
        <f t="shared" si="1"/>
        <v>4.814116550511577</v>
      </c>
      <c r="G9" s="111">
        <f t="shared" si="2"/>
        <v>8.440952125416842</v>
      </c>
      <c r="H9" s="284" t="s">
        <v>40</v>
      </c>
      <c r="I9" s="285"/>
      <c r="M9" s="12"/>
    </row>
    <row r="10" spans="1:13" ht="23.25">
      <c r="A10" s="227" t="s">
        <v>41</v>
      </c>
      <c r="B10" s="98">
        <v>27997</v>
      </c>
      <c r="C10" s="90">
        <v>1507</v>
      </c>
      <c r="D10" s="99">
        <v>29504</v>
      </c>
      <c r="E10" s="110">
        <f t="shared" si="0"/>
        <v>6.726975660155217</v>
      </c>
      <c r="F10" s="110">
        <f t="shared" si="1"/>
        <v>0.6384646344821743</v>
      </c>
      <c r="G10" s="111">
        <f t="shared" si="2"/>
        <v>4.523592318601709</v>
      </c>
      <c r="H10" s="284" t="s">
        <v>42</v>
      </c>
      <c r="I10" s="285"/>
      <c r="M10" s="12"/>
    </row>
    <row r="11" spans="1:9" ht="30" customHeight="1">
      <c r="A11" s="228" t="s">
        <v>43</v>
      </c>
      <c r="B11" s="100">
        <f>SUM(B5:B10)</f>
        <v>300296</v>
      </c>
      <c r="C11" s="8">
        <f>SUM(C5:C10)</f>
        <v>202763</v>
      </c>
      <c r="D11" s="101">
        <f>SUM(D5:D10)</f>
        <v>503059</v>
      </c>
      <c r="E11" s="46">
        <f t="shared" si="0"/>
        <v>72.15358369975252</v>
      </c>
      <c r="F11" s="46">
        <f t="shared" si="1"/>
        <v>85.90378545554684</v>
      </c>
      <c r="G11" s="35">
        <f t="shared" si="2"/>
        <v>77.12967150906512</v>
      </c>
      <c r="H11" s="288" t="s">
        <v>44</v>
      </c>
      <c r="I11" s="289"/>
    </row>
    <row r="12" spans="1:9" ht="23.25">
      <c r="A12" s="227" t="s">
        <v>47</v>
      </c>
      <c r="B12" s="98">
        <v>44826</v>
      </c>
      <c r="C12" s="90">
        <v>18981</v>
      </c>
      <c r="D12" s="102">
        <f>SUM(B12:C12)</f>
        <v>63807</v>
      </c>
      <c r="E12" s="110">
        <f t="shared" si="0"/>
        <v>10.770561522381604</v>
      </c>
      <c r="F12" s="110">
        <f t="shared" si="1"/>
        <v>8.041603999406869</v>
      </c>
      <c r="G12" s="111">
        <f t="shared" si="2"/>
        <v>9.782973667062747</v>
      </c>
      <c r="H12" s="284" t="s">
        <v>92</v>
      </c>
      <c r="I12" s="285"/>
    </row>
    <row r="13" spans="1:9" ht="23.25">
      <c r="A13" s="227" t="s">
        <v>46</v>
      </c>
      <c r="B13" s="98">
        <v>40697</v>
      </c>
      <c r="C13" s="90">
        <v>9145</v>
      </c>
      <c r="D13" s="99">
        <v>49842</v>
      </c>
      <c r="E13" s="110">
        <f t="shared" si="0"/>
        <v>9.778466565751218</v>
      </c>
      <c r="F13" s="110">
        <f t="shared" si="1"/>
        <v>3.8744254030122653</v>
      </c>
      <c r="G13" s="111">
        <f t="shared" si="2"/>
        <v>7.641841389091188</v>
      </c>
      <c r="H13" s="284" t="s">
        <v>93</v>
      </c>
      <c r="I13" s="285"/>
    </row>
    <row r="14" spans="1:9" ht="23.25">
      <c r="A14" s="227" t="s">
        <v>45</v>
      </c>
      <c r="B14" s="98">
        <v>9560</v>
      </c>
      <c r="C14" s="90">
        <v>2966</v>
      </c>
      <c r="D14" s="99">
        <v>12526</v>
      </c>
      <c r="E14" s="110">
        <f t="shared" si="0"/>
        <v>2.2970277998029744</v>
      </c>
      <c r="F14" s="110">
        <f t="shared" si="1"/>
        <v>1.2565933018408286</v>
      </c>
      <c r="G14" s="111">
        <f t="shared" si="2"/>
        <v>1.9205028939399749</v>
      </c>
      <c r="H14" s="284" t="s">
        <v>94</v>
      </c>
      <c r="I14" s="285"/>
    </row>
    <row r="15" spans="1:9" ht="23.25">
      <c r="A15" s="229" t="s">
        <v>48</v>
      </c>
      <c r="B15" s="100">
        <f>SUM(B12:B14)</f>
        <v>95083</v>
      </c>
      <c r="C15" s="8">
        <f>SUM(C12:C14)</f>
        <v>31092</v>
      </c>
      <c r="D15" s="101">
        <f>SUM(D12:D14)</f>
        <v>126175</v>
      </c>
      <c r="E15" s="46">
        <f t="shared" si="0"/>
        <v>22.846055887935798</v>
      </c>
      <c r="F15" s="46">
        <f t="shared" si="1"/>
        <v>13.172622704259961</v>
      </c>
      <c r="G15" s="35">
        <f t="shared" si="2"/>
        <v>19.34531795009391</v>
      </c>
      <c r="H15" s="290" t="s">
        <v>49</v>
      </c>
      <c r="I15" s="291"/>
    </row>
    <row r="16" spans="1:9" ht="24.75">
      <c r="A16" s="230" t="s">
        <v>50</v>
      </c>
      <c r="B16" s="98">
        <v>20811</v>
      </c>
      <c r="C16" s="90">
        <v>2180</v>
      </c>
      <c r="D16" s="99">
        <v>22991</v>
      </c>
      <c r="E16" s="78">
        <f t="shared" si="0"/>
        <v>5.000360412311684</v>
      </c>
      <c r="F16" s="78">
        <f t="shared" si="1"/>
        <v>0.9235918401931917</v>
      </c>
      <c r="G16" s="79">
        <f t="shared" si="2"/>
        <v>3.525010540840968</v>
      </c>
      <c r="H16" s="292" t="s">
        <v>51</v>
      </c>
      <c r="I16" s="293"/>
    </row>
    <row r="17" spans="1:9" ht="24.75">
      <c r="A17" s="82" t="s">
        <v>18</v>
      </c>
      <c r="B17" s="34">
        <f>B16+B15+B11</f>
        <v>416190</v>
      </c>
      <c r="C17" s="13">
        <f>C16+C15+C11</f>
        <v>236035</v>
      </c>
      <c r="D17" s="49">
        <f>D16+D15+D11</f>
        <v>652225</v>
      </c>
      <c r="E17" s="7">
        <f t="shared" si="0"/>
        <v>100</v>
      </c>
      <c r="F17" s="7">
        <f t="shared" si="1"/>
        <v>100</v>
      </c>
      <c r="G17" s="53">
        <f t="shared" si="2"/>
        <v>100</v>
      </c>
      <c r="H17" s="286" t="s">
        <v>19</v>
      </c>
      <c r="I17" s="287"/>
    </row>
    <row r="20" ht="15">
      <c r="C20" s="5"/>
    </row>
  </sheetData>
  <sheetProtection/>
  <mergeCells count="19">
    <mergeCell ref="H17:I17"/>
    <mergeCell ref="H11:I11"/>
    <mergeCell ref="H12:I12"/>
    <mergeCell ref="H13:I13"/>
    <mergeCell ref="H14:I14"/>
    <mergeCell ref="H15:I15"/>
    <mergeCell ref="H16:I16"/>
    <mergeCell ref="H5:I5"/>
    <mergeCell ref="H6:I6"/>
    <mergeCell ref="H7:I7"/>
    <mergeCell ref="H8:I8"/>
    <mergeCell ref="H9:I9"/>
    <mergeCell ref="H10:I10"/>
    <mergeCell ref="A2:D2"/>
    <mergeCell ref="G2:I2"/>
    <mergeCell ref="A3:A4"/>
    <mergeCell ref="B3:D3"/>
    <mergeCell ref="E3:G3"/>
    <mergeCell ref="H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28"/>
  <sheetViews>
    <sheetView rightToLeft="1" zoomScalePageLayoutView="0" workbookViewId="0" topLeftCell="A1">
      <selection activeCell="O6" sqref="O6:O19"/>
    </sheetView>
  </sheetViews>
  <sheetFormatPr defaultColWidth="11.421875" defaultRowHeight="15"/>
  <cols>
    <col min="1" max="1" width="20.7109375" style="86" bestFit="1" customWidth="1"/>
    <col min="2" max="7" width="11.421875" style="86" customWidth="1"/>
    <col min="8" max="8" width="16.140625" style="86" customWidth="1"/>
    <col min="9" max="9" width="11.421875" style="86" customWidth="1"/>
    <col min="10" max="10" width="11.421875" style="103" customWidth="1"/>
    <col min="11" max="14" width="11.421875" style="86" customWidth="1"/>
    <col min="15" max="15" width="49.421875" style="86" bestFit="1" customWidth="1"/>
    <col min="16" max="16384" width="11.421875" style="86" customWidth="1"/>
  </cols>
  <sheetData>
    <row r="3" spans="6:9" ht="24.75">
      <c r="F3" s="294" t="s">
        <v>52</v>
      </c>
      <c r="G3" s="294"/>
      <c r="H3" s="295" t="s">
        <v>53</v>
      </c>
      <c r="I3" s="295"/>
    </row>
    <row r="4" spans="1:15" ht="50.25" customHeight="1">
      <c r="A4" s="271" t="s">
        <v>86</v>
      </c>
      <c r="B4" s="271"/>
      <c r="C4" s="271"/>
      <c r="D4" s="271"/>
      <c r="E4" s="271"/>
      <c r="F4" s="271"/>
      <c r="G4" s="271"/>
      <c r="H4" s="296" t="s">
        <v>87</v>
      </c>
      <c r="I4" s="296"/>
      <c r="J4" s="296"/>
      <c r="K4" s="296"/>
      <c r="L4" s="296"/>
      <c r="M4" s="296"/>
      <c r="N4" s="296"/>
      <c r="O4" s="296"/>
    </row>
    <row r="5" spans="1:15" ht="99.75" thickBot="1">
      <c r="A5" s="80" t="s">
        <v>54</v>
      </c>
      <c r="B5" s="105" t="s">
        <v>55</v>
      </c>
      <c r="C5" s="105" t="s">
        <v>56</v>
      </c>
      <c r="D5" s="105" t="s">
        <v>57</v>
      </c>
      <c r="E5" s="105" t="s">
        <v>58</v>
      </c>
      <c r="F5" s="105" t="s">
        <v>59</v>
      </c>
      <c r="G5" s="105" t="s">
        <v>60</v>
      </c>
      <c r="H5" s="106" t="s">
        <v>61</v>
      </c>
      <c r="I5" s="106" t="s">
        <v>97</v>
      </c>
      <c r="J5" s="106" t="s">
        <v>96</v>
      </c>
      <c r="K5" s="106" t="s">
        <v>95</v>
      </c>
      <c r="L5" s="106" t="s">
        <v>62</v>
      </c>
      <c r="M5" s="106" t="s">
        <v>63</v>
      </c>
      <c r="N5" s="106" t="s">
        <v>64</v>
      </c>
      <c r="O5" s="27" t="s">
        <v>65</v>
      </c>
    </row>
    <row r="6" spans="1:17" ht="21">
      <c r="A6" s="231" t="s">
        <v>66</v>
      </c>
      <c r="B6" s="155">
        <v>645</v>
      </c>
      <c r="C6" s="156">
        <v>273</v>
      </c>
      <c r="D6" s="156">
        <v>181</v>
      </c>
      <c r="E6" s="156">
        <v>67</v>
      </c>
      <c r="F6" s="156">
        <v>57</v>
      </c>
      <c r="G6" s="156">
        <v>7</v>
      </c>
      <c r="H6" s="157">
        <f>SUM(B6:G6)</f>
        <v>1230</v>
      </c>
      <c r="I6" s="156">
        <v>85</v>
      </c>
      <c r="J6" s="156">
        <v>144</v>
      </c>
      <c r="K6" s="156">
        <v>193</v>
      </c>
      <c r="L6" s="158">
        <f>SUM(I6:K6)</f>
        <v>422</v>
      </c>
      <c r="M6" s="156">
        <v>32</v>
      </c>
      <c r="N6" s="159">
        <v>1684</v>
      </c>
      <c r="O6" s="236" t="s">
        <v>67</v>
      </c>
      <c r="Q6" s="5"/>
    </row>
    <row r="7" spans="1:17" ht="21">
      <c r="A7" s="232" t="s">
        <v>99</v>
      </c>
      <c r="B7" s="160">
        <v>6210</v>
      </c>
      <c r="C7" s="135">
        <v>2312</v>
      </c>
      <c r="D7" s="135">
        <v>13567</v>
      </c>
      <c r="E7" s="135">
        <v>18204</v>
      </c>
      <c r="F7" s="135">
        <v>3183</v>
      </c>
      <c r="G7" s="135">
        <v>23834</v>
      </c>
      <c r="H7" s="115">
        <f aca="true" t="shared" si="0" ref="H7:H20">SUM(B7:G7)</f>
        <v>67310</v>
      </c>
      <c r="I7" s="135">
        <v>774</v>
      </c>
      <c r="J7" s="135">
        <v>1138</v>
      </c>
      <c r="K7" s="135">
        <v>14458</v>
      </c>
      <c r="L7" s="8">
        <f aca="true" t="shared" si="1" ref="L7:L20">SUM(I7:K7)</f>
        <v>16370</v>
      </c>
      <c r="M7" s="135">
        <v>1291</v>
      </c>
      <c r="N7" s="161">
        <v>84971</v>
      </c>
      <c r="O7" s="237" t="s">
        <v>107</v>
      </c>
      <c r="Q7" s="5"/>
    </row>
    <row r="8" spans="1:17" ht="21">
      <c r="A8" s="232" t="s">
        <v>100</v>
      </c>
      <c r="B8" s="160">
        <v>4885</v>
      </c>
      <c r="C8" s="135">
        <v>24734</v>
      </c>
      <c r="D8" s="135">
        <v>3521</v>
      </c>
      <c r="E8" s="135">
        <v>19771</v>
      </c>
      <c r="F8" s="135">
        <v>34276</v>
      </c>
      <c r="G8" s="135">
        <v>1602</v>
      </c>
      <c r="H8" s="115">
        <f t="shared" si="0"/>
        <v>88789</v>
      </c>
      <c r="I8" s="135">
        <v>600</v>
      </c>
      <c r="J8" s="135">
        <v>2041</v>
      </c>
      <c r="K8" s="135">
        <v>4491</v>
      </c>
      <c r="L8" s="8">
        <f t="shared" si="1"/>
        <v>7132</v>
      </c>
      <c r="M8" s="135">
        <v>365</v>
      </c>
      <c r="N8" s="161">
        <v>96286</v>
      </c>
      <c r="O8" s="237" t="s">
        <v>108</v>
      </c>
      <c r="Q8" s="5"/>
    </row>
    <row r="9" spans="1:17" ht="21">
      <c r="A9" s="232" t="s">
        <v>68</v>
      </c>
      <c r="B9" s="160">
        <v>3590</v>
      </c>
      <c r="C9" s="135">
        <v>2892</v>
      </c>
      <c r="D9" s="135">
        <v>1425</v>
      </c>
      <c r="E9" s="135">
        <v>4025</v>
      </c>
      <c r="F9" s="135">
        <v>2939</v>
      </c>
      <c r="G9" s="135">
        <v>1735</v>
      </c>
      <c r="H9" s="115">
        <f t="shared" si="0"/>
        <v>16606</v>
      </c>
      <c r="I9" s="135">
        <v>51</v>
      </c>
      <c r="J9" s="135">
        <v>577</v>
      </c>
      <c r="K9" s="135">
        <v>1077</v>
      </c>
      <c r="L9" s="8">
        <f t="shared" si="1"/>
        <v>1705</v>
      </c>
      <c r="M9" s="135">
        <v>64</v>
      </c>
      <c r="N9" s="161">
        <v>18375</v>
      </c>
      <c r="O9" s="237" t="s">
        <v>69</v>
      </c>
      <c r="Q9" s="5"/>
    </row>
    <row r="10" spans="1:17" ht="21">
      <c r="A10" s="233" t="s">
        <v>70</v>
      </c>
      <c r="B10" s="160">
        <v>5074</v>
      </c>
      <c r="C10" s="135">
        <v>4156</v>
      </c>
      <c r="D10" s="135">
        <v>1705</v>
      </c>
      <c r="E10" s="135">
        <v>2861</v>
      </c>
      <c r="F10" s="135">
        <v>1703</v>
      </c>
      <c r="G10" s="135">
        <v>423</v>
      </c>
      <c r="H10" s="115">
        <f t="shared" si="0"/>
        <v>15922</v>
      </c>
      <c r="I10" s="135">
        <v>114</v>
      </c>
      <c r="J10" s="135">
        <v>1074</v>
      </c>
      <c r="K10" s="135">
        <v>1182</v>
      </c>
      <c r="L10" s="8">
        <f t="shared" si="1"/>
        <v>2370</v>
      </c>
      <c r="M10" s="135">
        <v>3</v>
      </c>
      <c r="N10" s="161">
        <v>18295</v>
      </c>
      <c r="O10" s="237" t="s">
        <v>71</v>
      </c>
      <c r="Q10" s="5"/>
    </row>
    <row r="11" spans="1:17" ht="21">
      <c r="A11" s="202" t="s">
        <v>101</v>
      </c>
      <c r="B11" s="160">
        <v>3701</v>
      </c>
      <c r="C11" s="135">
        <v>1271</v>
      </c>
      <c r="D11" s="135">
        <v>2015</v>
      </c>
      <c r="E11" s="135">
        <v>1037</v>
      </c>
      <c r="F11" s="135">
        <v>1328</v>
      </c>
      <c r="G11" s="135">
        <v>76</v>
      </c>
      <c r="H11" s="115">
        <f t="shared" si="0"/>
        <v>9428</v>
      </c>
      <c r="I11" s="135">
        <v>2019</v>
      </c>
      <c r="J11" s="135">
        <v>10399</v>
      </c>
      <c r="K11" s="135">
        <v>5671</v>
      </c>
      <c r="L11" s="8">
        <f t="shared" si="1"/>
        <v>18089</v>
      </c>
      <c r="M11" s="135">
        <v>17</v>
      </c>
      <c r="N11" s="161">
        <v>27534</v>
      </c>
      <c r="O11" s="209" t="s">
        <v>112</v>
      </c>
      <c r="Q11" s="5"/>
    </row>
    <row r="12" spans="1:17" ht="21">
      <c r="A12" s="234" t="s">
        <v>102</v>
      </c>
      <c r="B12" s="160">
        <v>712</v>
      </c>
      <c r="C12" s="135">
        <v>397</v>
      </c>
      <c r="D12" s="135">
        <v>948</v>
      </c>
      <c r="E12" s="135">
        <v>367</v>
      </c>
      <c r="F12" s="135">
        <v>190</v>
      </c>
      <c r="G12" s="135">
        <v>62</v>
      </c>
      <c r="H12" s="115">
        <f t="shared" si="0"/>
        <v>2676</v>
      </c>
      <c r="I12" s="135">
        <v>841</v>
      </c>
      <c r="J12" s="135">
        <v>743</v>
      </c>
      <c r="K12" s="135">
        <v>402</v>
      </c>
      <c r="L12" s="8">
        <f t="shared" si="1"/>
        <v>1986</v>
      </c>
      <c r="M12" s="135">
        <v>4</v>
      </c>
      <c r="N12" s="161">
        <v>4666</v>
      </c>
      <c r="O12" s="237" t="s">
        <v>109</v>
      </c>
      <c r="Q12" s="5"/>
    </row>
    <row r="13" spans="1:17" ht="21">
      <c r="A13" s="202" t="s">
        <v>103</v>
      </c>
      <c r="B13" s="160">
        <v>7574</v>
      </c>
      <c r="C13" s="135">
        <v>6243</v>
      </c>
      <c r="D13" s="135">
        <v>555</v>
      </c>
      <c r="E13" s="135">
        <v>427</v>
      </c>
      <c r="F13" s="135">
        <v>360</v>
      </c>
      <c r="G13" s="135">
        <v>82</v>
      </c>
      <c r="H13" s="115">
        <f t="shared" si="0"/>
        <v>15241</v>
      </c>
      <c r="I13" s="135">
        <v>433</v>
      </c>
      <c r="J13" s="135">
        <v>843</v>
      </c>
      <c r="K13" s="135">
        <v>1235</v>
      </c>
      <c r="L13" s="8">
        <f t="shared" si="1"/>
        <v>2511</v>
      </c>
      <c r="M13" s="135">
        <v>322</v>
      </c>
      <c r="N13" s="161">
        <v>18074</v>
      </c>
      <c r="O13" s="238" t="s">
        <v>110</v>
      </c>
      <c r="Q13" s="5"/>
    </row>
    <row r="14" spans="1:18" ht="21">
      <c r="A14" s="202" t="s">
        <v>104</v>
      </c>
      <c r="B14" s="160">
        <v>14400</v>
      </c>
      <c r="C14" s="135">
        <v>20921</v>
      </c>
      <c r="D14" s="135">
        <v>15888</v>
      </c>
      <c r="E14" s="135">
        <v>4841</v>
      </c>
      <c r="F14" s="135">
        <v>4137</v>
      </c>
      <c r="G14" s="135">
        <v>260</v>
      </c>
      <c r="H14" s="115">
        <f t="shared" si="0"/>
        <v>60447</v>
      </c>
      <c r="I14" s="135">
        <v>2976</v>
      </c>
      <c r="J14" s="135">
        <v>5749</v>
      </c>
      <c r="K14" s="135">
        <v>8071</v>
      </c>
      <c r="L14" s="8">
        <f t="shared" si="1"/>
        <v>16796</v>
      </c>
      <c r="M14" s="135">
        <v>13</v>
      </c>
      <c r="N14" s="161">
        <v>77256</v>
      </c>
      <c r="O14" s="209" t="s">
        <v>111</v>
      </c>
      <c r="Q14" s="5"/>
      <c r="R14" s="5"/>
    </row>
    <row r="15" spans="1:18" ht="21">
      <c r="A15" s="202" t="s">
        <v>72</v>
      </c>
      <c r="B15" s="160">
        <v>78834</v>
      </c>
      <c r="C15" s="135">
        <v>80477</v>
      </c>
      <c r="D15" s="135">
        <v>6079</v>
      </c>
      <c r="E15" s="135">
        <v>4152</v>
      </c>
      <c r="F15" s="135">
        <v>2670</v>
      </c>
      <c r="G15" s="135">
        <v>500</v>
      </c>
      <c r="H15" s="115">
        <f t="shared" si="0"/>
        <v>172712</v>
      </c>
      <c r="I15" s="135">
        <v>789</v>
      </c>
      <c r="J15" s="135">
        <v>8198</v>
      </c>
      <c r="K15" s="135">
        <v>12591</v>
      </c>
      <c r="L15" s="8">
        <f t="shared" si="1"/>
        <v>21578</v>
      </c>
      <c r="M15" s="135">
        <v>140</v>
      </c>
      <c r="N15" s="161">
        <v>194430</v>
      </c>
      <c r="O15" s="209" t="s">
        <v>73</v>
      </c>
      <c r="Q15" s="5"/>
      <c r="R15" s="5"/>
    </row>
    <row r="16" spans="1:18" ht="21">
      <c r="A16" s="202" t="s">
        <v>74</v>
      </c>
      <c r="B16" s="160">
        <v>18268</v>
      </c>
      <c r="C16" s="135">
        <v>2799</v>
      </c>
      <c r="D16" s="135">
        <v>2056</v>
      </c>
      <c r="E16" s="135">
        <v>657</v>
      </c>
      <c r="F16" s="135">
        <v>384</v>
      </c>
      <c r="G16" s="135">
        <v>7</v>
      </c>
      <c r="H16" s="115">
        <f t="shared" si="0"/>
        <v>24171</v>
      </c>
      <c r="I16" s="135">
        <v>1566</v>
      </c>
      <c r="J16" s="135">
        <v>4089</v>
      </c>
      <c r="K16" s="135">
        <v>4447</v>
      </c>
      <c r="L16" s="8">
        <f t="shared" si="1"/>
        <v>10102</v>
      </c>
      <c r="M16" s="135">
        <v>192</v>
      </c>
      <c r="N16" s="161">
        <v>34465</v>
      </c>
      <c r="O16" s="209" t="s">
        <v>75</v>
      </c>
      <c r="Q16" s="5"/>
      <c r="R16" s="5"/>
    </row>
    <row r="17" spans="1:18" ht="21">
      <c r="A17" s="235" t="s">
        <v>76</v>
      </c>
      <c r="B17" s="160">
        <v>1406</v>
      </c>
      <c r="C17" s="135">
        <v>1659</v>
      </c>
      <c r="D17" s="135">
        <v>1513</v>
      </c>
      <c r="E17" s="135">
        <v>316</v>
      </c>
      <c r="F17" s="135">
        <v>442</v>
      </c>
      <c r="G17" s="135">
        <v>178</v>
      </c>
      <c r="H17" s="115">
        <f t="shared" si="0"/>
        <v>5514</v>
      </c>
      <c r="I17" s="135">
        <v>123</v>
      </c>
      <c r="J17" s="135">
        <v>1006</v>
      </c>
      <c r="K17" s="135">
        <v>1168</v>
      </c>
      <c r="L17" s="8">
        <f t="shared" si="1"/>
        <v>2297</v>
      </c>
      <c r="M17" s="135">
        <v>3</v>
      </c>
      <c r="N17" s="161">
        <v>7814</v>
      </c>
      <c r="O17" s="209" t="s">
        <v>77</v>
      </c>
      <c r="Q17" s="5"/>
      <c r="R17" s="5"/>
    </row>
    <row r="18" spans="1:17" ht="21">
      <c r="A18" s="235" t="s">
        <v>105</v>
      </c>
      <c r="B18" s="160">
        <v>762</v>
      </c>
      <c r="C18" s="135">
        <v>744</v>
      </c>
      <c r="D18" s="135">
        <v>1117</v>
      </c>
      <c r="E18" s="135">
        <v>704</v>
      </c>
      <c r="F18" s="135">
        <v>937</v>
      </c>
      <c r="G18" s="135">
        <v>149</v>
      </c>
      <c r="H18" s="115">
        <f t="shared" si="0"/>
        <v>4413</v>
      </c>
      <c r="I18" s="135">
        <v>1206</v>
      </c>
      <c r="J18" s="135">
        <v>11587</v>
      </c>
      <c r="K18" s="135">
        <v>4225</v>
      </c>
      <c r="L18" s="8">
        <f t="shared" si="1"/>
        <v>17018</v>
      </c>
      <c r="M18" s="135">
        <v>52</v>
      </c>
      <c r="N18" s="161">
        <v>21483</v>
      </c>
      <c r="O18" s="209" t="s">
        <v>113</v>
      </c>
      <c r="Q18" s="5"/>
    </row>
    <row r="19" spans="1:15" ht="21.75" thickBot="1">
      <c r="A19" s="235" t="s">
        <v>106</v>
      </c>
      <c r="B19" s="160">
        <v>5238</v>
      </c>
      <c r="C19" s="135">
        <v>5489</v>
      </c>
      <c r="D19" s="135">
        <v>2562</v>
      </c>
      <c r="E19" s="135">
        <v>2274</v>
      </c>
      <c r="F19" s="135">
        <v>2448</v>
      </c>
      <c r="G19" s="135">
        <v>589</v>
      </c>
      <c r="H19" s="115">
        <f t="shared" si="0"/>
        <v>18600</v>
      </c>
      <c r="I19" s="135">
        <v>949</v>
      </c>
      <c r="J19" s="135">
        <v>2254</v>
      </c>
      <c r="K19" s="135">
        <v>4596</v>
      </c>
      <c r="L19" s="8">
        <f t="shared" si="1"/>
        <v>7799</v>
      </c>
      <c r="M19" s="135">
        <v>20493</v>
      </c>
      <c r="N19" s="161">
        <v>46892</v>
      </c>
      <c r="O19" s="239" t="s">
        <v>78</v>
      </c>
    </row>
    <row r="20" spans="1:15" ht="15.75" thickBot="1">
      <c r="A20" s="118" t="s">
        <v>18</v>
      </c>
      <c r="B20" s="162">
        <v>151299</v>
      </c>
      <c r="C20" s="163">
        <v>154367</v>
      </c>
      <c r="D20" s="163">
        <v>53132</v>
      </c>
      <c r="E20" s="163">
        <v>59703</v>
      </c>
      <c r="F20" s="163">
        <v>55054</v>
      </c>
      <c r="G20" s="163">
        <v>29504</v>
      </c>
      <c r="H20" s="164">
        <f t="shared" si="0"/>
        <v>503059</v>
      </c>
      <c r="I20" s="163">
        <v>12526</v>
      </c>
      <c r="J20" s="163">
        <v>49842</v>
      </c>
      <c r="K20" s="163">
        <v>63807</v>
      </c>
      <c r="L20" s="165">
        <f t="shared" si="1"/>
        <v>126175</v>
      </c>
      <c r="M20" s="163">
        <v>22991</v>
      </c>
      <c r="N20" s="166">
        <v>652225</v>
      </c>
      <c r="O20" s="140" t="s">
        <v>19</v>
      </c>
    </row>
    <row r="21" spans="2:18" ht="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R21" s="5"/>
    </row>
    <row r="22" spans="2:14" ht="15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</row>
    <row r="23" spans="9:14" ht="15">
      <c r="I23" s="5"/>
      <c r="K23" s="5"/>
      <c r="M23" s="5"/>
      <c r="N23" s="5"/>
    </row>
    <row r="25" spans="13:16" ht="15">
      <c r="M25" s="5"/>
      <c r="P25" s="5"/>
    </row>
    <row r="26" spans="8:16" ht="15">
      <c r="H26" s="5"/>
      <c r="P26" s="5"/>
    </row>
    <row r="28" ht="15">
      <c r="I28" s="5"/>
    </row>
  </sheetData>
  <sheetProtection/>
  <mergeCells count="4">
    <mergeCell ref="F3:G3"/>
    <mergeCell ref="H3:I3"/>
    <mergeCell ref="A4:G4"/>
    <mergeCell ref="H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8"/>
  <sheetViews>
    <sheetView rightToLeft="1" zoomScalePageLayoutView="0" workbookViewId="0" topLeftCell="A1">
      <selection activeCell="B18" sqref="B18:N18"/>
    </sheetView>
  </sheetViews>
  <sheetFormatPr defaultColWidth="11.421875" defaultRowHeight="15"/>
  <cols>
    <col min="1" max="1" width="22.00390625" style="86" customWidth="1"/>
    <col min="2" max="7" width="11.421875" style="86" customWidth="1"/>
    <col min="8" max="8" width="16.140625" style="86" customWidth="1"/>
    <col min="9" max="9" width="11.421875" style="86" customWidth="1"/>
    <col min="10" max="10" width="11.421875" style="103" customWidth="1"/>
    <col min="11" max="14" width="11.421875" style="86" customWidth="1"/>
    <col min="15" max="15" width="11.421875" style="137" customWidth="1"/>
    <col min="16" max="16" width="16.00390625" style="86" customWidth="1"/>
    <col min="17" max="16384" width="11.421875" style="86" customWidth="1"/>
  </cols>
  <sheetData>
    <row r="1" spans="6:16" ht="27.75">
      <c r="F1" s="298" t="s">
        <v>79</v>
      </c>
      <c r="G1" s="298"/>
      <c r="H1" s="299" t="s">
        <v>80</v>
      </c>
      <c r="I1" s="299"/>
      <c r="M1" s="5"/>
      <c r="N1" s="5"/>
      <c r="O1" s="136"/>
      <c r="P1" s="5"/>
    </row>
    <row r="2" spans="1:16" ht="42" customHeight="1">
      <c r="A2" s="297" t="s">
        <v>88</v>
      </c>
      <c r="B2" s="271"/>
      <c r="C2" s="271"/>
      <c r="D2" s="271"/>
      <c r="E2" s="271"/>
      <c r="F2" s="271"/>
      <c r="G2" s="271"/>
      <c r="H2" s="296" t="s">
        <v>89</v>
      </c>
      <c r="I2" s="296"/>
      <c r="J2" s="296"/>
      <c r="K2" s="296"/>
      <c r="L2" s="296"/>
      <c r="M2" s="296"/>
      <c r="N2" s="296"/>
      <c r="O2" s="296"/>
      <c r="P2" s="296"/>
    </row>
    <row r="3" spans="1:16" ht="99.75" thickBot="1">
      <c r="A3" s="81" t="s">
        <v>54</v>
      </c>
      <c r="B3" s="116" t="s">
        <v>55</v>
      </c>
      <c r="C3" s="105" t="s">
        <v>56</v>
      </c>
      <c r="D3" s="105" t="s">
        <v>57</v>
      </c>
      <c r="E3" s="105" t="s">
        <v>58</v>
      </c>
      <c r="F3" s="105" t="s">
        <v>59</v>
      </c>
      <c r="G3" s="105" t="s">
        <v>60</v>
      </c>
      <c r="H3" s="106" t="s">
        <v>61</v>
      </c>
      <c r="I3" s="106" t="s">
        <v>97</v>
      </c>
      <c r="J3" s="106" t="s">
        <v>96</v>
      </c>
      <c r="K3" s="106" t="s">
        <v>95</v>
      </c>
      <c r="L3" s="106" t="s">
        <v>62</v>
      </c>
      <c r="M3" s="106" t="s">
        <v>63</v>
      </c>
      <c r="N3" s="138" t="s">
        <v>64</v>
      </c>
      <c r="O3" s="280" t="s">
        <v>65</v>
      </c>
      <c r="P3" s="281"/>
    </row>
    <row r="4" spans="1:18" ht="21">
      <c r="A4" s="231" t="s">
        <v>66</v>
      </c>
      <c r="B4" s="171">
        <v>306</v>
      </c>
      <c r="C4" s="172">
        <v>109</v>
      </c>
      <c r="D4" s="172">
        <v>44</v>
      </c>
      <c r="E4" s="172">
        <v>23</v>
      </c>
      <c r="F4" s="172">
        <v>36</v>
      </c>
      <c r="G4" s="172">
        <v>7</v>
      </c>
      <c r="H4" s="175">
        <f>SUM(B4:G4)</f>
        <v>525</v>
      </c>
      <c r="I4" s="172">
        <v>77</v>
      </c>
      <c r="J4" s="172">
        <v>121</v>
      </c>
      <c r="K4" s="172">
        <v>120</v>
      </c>
      <c r="L4" s="175">
        <f>SUM(I4:K4)</f>
        <v>318</v>
      </c>
      <c r="M4" s="172">
        <v>28</v>
      </c>
      <c r="N4" s="178">
        <f>M4+L4+H4</f>
        <v>871</v>
      </c>
      <c r="O4" s="303" t="s">
        <v>67</v>
      </c>
      <c r="P4" s="304"/>
      <c r="R4" s="5"/>
    </row>
    <row r="5" spans="1:18" ht="21">
      <c r="A5" s="232" t="s">
        <v>99</v>
      </c>
      <c r="B5" s="174">
        <v>5349</v>
      </c>
      <c r="C5" s="170">
        <v>2044</v>
      </c>
      <c r="D5" s="170">
        <v>11675</v>
      </c>
      <c r="E5" s="170">
        <v>16946</v>
      </c>
      <c r="F5" s="170">
        <v>3011</v>
      </c>
      <c r="G5" s="170">
        <v>23715</v>
      </c>
      <c r="H5" s="176">
        <f aca="true" t="shared" si="0" ref="H5:H18">SUM(B5:G5)</f>
        <v>62740</v>
      </c>
      <c r="I5" s="170">
        <v>526</v>
      </c>
      <c r="J5" s="170">
        <v>832</v>
      </c>
      <c r="K5" s="170">
        <v>14082</v>
      </c>
      <c r="L5" s="176">
        <f aca="true" t="shared" si="1" ref="L5:L18">SUM(I5:K5)</f>
        <v>15440</v>
      </c>
      <c r="M5" s="170">
        <v>1097</v>
      </c>
      <c r="N5" s="179">
        <f aca="true" t="shared" si="2" ref="N5:N18">M5+L5+H5</f>
        <v>79277</v>
      </c>
      <c r="O5" s="241"/>
      <c r="P5" s="237" t="s">
        <v>107</v>
      </c>
      <c r="R5" s="5"/>
    </row>
    <row r="6" spans="1:18" ht="21">
      <c r="A6" s="232" t="s">
        <v>100</v>
      </c>
      <c r="B6" s="174">
        <v>4348</v>
      </c>
      <c r="C6" s="170">
        <v>23425</v>
      </c>
      <c r="D6" s="170">
        <v>2772</v>
      </c>
      <c r="E6" s="170">
        <v>17641</v>
      </c>
      <c r="F6" s="170">
        <v>31524</v>
      </c>
      <c r="G6" s="170">
        <v>1535</v>
      </c>
      <c r="H6" s="176">
        <f t="shared" si="0"/>
        <v>81245</v>
      </c>
      <c r="I6" s="170">
        <v>448</v>
      </c>
      <c r="J6" s="170">
        <v>1300</v>
      </c>
      <c r="K6" s="170">
        <v>3284</v>
      </c>
      <c r="L6" s="176">
        <f t="shared" si="1"/>
        <v>5032</v>
      </c>
      <c r="M6" s="170">
        <v>49</v>
      </c>
      <c r="N6" s="179">
        <f t="shared" si="2"/>
        <v>86326</v>
      </c>
      <c r="O6" s="241"/>
      <c r="P6" s="237" t="s">
        <v>108</v>
      </c>
      <c r="R6" s="5"/>
    </row>
    <row r="7" spans="1:18" ht="21">
      <c r="A7" s="232" t="s">
        <v>68</v>
      </c>
      <c r="B7" s="174">
        <v>2062</v>
      </c>
      <c r="C7" s="170">
        <v>2179</v>
      </c>
      <c r="D7" s="170">
        <v>565</v>
      </c>
      <c r="E7" s="170">
        <v>2781</v>
      </c>
      <c r="F7" s="170">
        <v>2100</v>
      </c>
      <c r="G7" s="170">
        <v>1390</v>
      </c>
      <c r="H7" s="176">
        <f t="shared" si="0"/>
        <v>11077</v>
      </c>
      <c r="I7" s="170">
        <v>48</v>
      </c>
      <c r="J7" s="170">
        <v>458</v>
      </c>
      <c r="K7" s="170">
        <v>557</v>
      </c>
      <c r="L7" s="176">
        <f t="shared" si="1"/>
        <v>1063</v>
      </c>
      <c r="M7" s="170">
        <v>30</v>
      </c>
      <c r="N7" s="179">
        <f t="shared" si="2"/>
        <v>12170</v>
      </c>
      <c r="O7" s="241"/>
      <c r="P7" s="237" t="s">
        <v>69</v>
      </c>
      <c r="R7" s="5"/>
    </row>
    <row r="8" spans="1:18" ht="21">
      <c r="A8" s="233" t="s">
        <v>70</v>
      </c>
      <c r="B8" s="174">
        <v>3394</v>
      </c>
      <c r="C8" s="170">
        <v>2523</v>
      </c>
      <c r="D8" s="170">
        <v>740</v>
      </c>
      <c r="E8" s="170">
        <v>1948</v>
      </c>
      <c r="F8" s="170">
        <v>1381</v>
      </c>
      <c r="G8" s="170">
        <v>335</v>
      </c>
      <c r="H8" s="176">
        <f t="shared" si="0"/>
        <v>10321</v>
      </c>
      <c r="I8" s="170">
        <v>105</v>
      </c>
      <c r="J8" s="170">
        <v>1010</v>
      </c>
      <c r="K8" s="170">
        <v>538</v>
      </c>
      <c r="L8" s="176">
        <f t="shared" si="1"/>
        <v>1653</v>
      </c>
      <c r="M8" s="170">
        <v>0</v>
      </c>
      <c r="N8" s="179">
        <f t="shared" si="2"/>
        <v>11974</v>
      </c>
      <c r="O8" s="241"/>
      <c r="P8" s="237" t="s">
        <v>71</v>
      </c>
      <c r="R8" s="5"/>
    </row>
    <row r="9" spans="1:18" ht="21">
      <c r="A9" s="202" t="s">
        <v>101</v>
      </c>
      <c r="B9" s="174">
        <v>2252</v>
      </c>
      <c r="C9" s="170">
        <v>723</v>
      </c>
      <c r="D9" s="170">
        <v>1106</v>
      </c>
      <c r="E9" s="170">
        <v>620</v>
      </c>
      <c r="F9" s="170">
        <v>846</v>
      </c>
      <c r="G9" s="170">
        <v>50</v>
      </c>
      <c r="H9" s="176">
        <f t="shared" si="0"/>
        <v>5597</v>
      </c>
      <c r="I9" s="170">
        <v>1769</v>
      </c>
      <c r="J9" s="170">
        <v>9695</v>
      </c>
      <c r="K9" s="170">
        <v>4663</v>
      </c>
      <c r="L9" s="176">
        <f t="shared" si="1"/>
        <v>16127</v>
      </c>
      <c r="M9" s="170">
        <v>3</v>
      </c>
      <c r="N9" s="179">
        <f t="shared" si="2"/>
        <v>21727</v>
      </c>
      <c r="O9" s="241"/>
      <c r="P9" s="209" t="s">
        <v>112</v>
      </c>
      <c r="R9" s="5"/>
    </row>
    <row r="10" spans="1:18" ht="21">
      <c r="A10" s="234" t="s">
        <v>102</v>
      </c>
      <c r="B10" s="174">
        <v>453</v>
      </c>
      <c r="C10" s="170">
        <v>293</v>
      </c>
      <c r="D10" s="170">
        <v>641</v>
      </c>
      <c r="E10" s="170">
        <v>165</v>
      </c>
      <c r="F10" s="170">
        <v>105</v>
      </c>
      <c r="G10" s="170">
        <v>49</v>
      </c>
      <c r="H10" s="176">
        <f t="shared" si="0"/>
        <v>1706</v>
      </c>
      <c r="I10" s="170">
        <v>751</v>
      </c>
      <c r="J10" s="170">
        <v>665</v>
      </c>
      <c r="K10" s="170">
        <v>264</v>
      </c>
      <c r="L10" s="176">
        <f t="shared" si="1"/>
        <v>1680</v>
      </c>
      <c r="M10" s="170">
        <v>1</v>
      </c>
      <c r="N10" s="179">
        <f t="shared" si="2"/>
        <v>3387</v>
      </c>
      <c r="O10" s="241"/>
      <c r="P10" s="237" t="s">
        <v>109</v>
      </c>
      <c r="R10" s="5"/>
    </row>
    <row r="11" spans="1:18" ht="21">
      <c r="A11" s="202" t="s">
        <v>103</v>
      </c>
      <c r="B11" s="174">
        <v>4535</v>
      </c>
      <c r="C11" s="170">
        <v>3748</v>
      </c>
      <c r="D11" s="170">
        <v>263</v>
      </c>
      <c r="E11" s="170">
        <v>229</v>
      </c>
      <c r="F11" s="170">
        <v>195</v>
      </c>
      <c r="G11" s="170">
        <v>48</v>
      </c>
      <c r="H11" s="176">
        <f t="shared" si="0"/>
        <v>9018</v>
      </c>
      <c r="I11" s="170">
        <v>271</v>
      </c>
      <c r="J11" s="170">
        <v>575</v>
      </c>
      <c r="K11" s="170">
        <v>730</v>
      </c>
      <c r="L11" s="176">
        <f t="shared" si="1"/>
        <v>1576</v>
      </c>
      <c r="M11" s="170">
        <v>164</v>
      </c>
      <c r="N11" s="179">
        <f t="shared" si="2"/>
        <v>10758</v>
      </c>
      <c r="O11" s="241"/>
      <c r="P11" s="238" t="s">
        <v>110</v>
      </c>
      <c r="R11" s="5"/>
    </row>
    <row r="12" spans="1:18" ht="21">
      <c r="A12" s="202" t="s">
        <v>104</v>
      </c>
      <c r="B12" s="174">
        <v>5101</v>
      </c>
      <c r="C12" s="170">
        <v>5627</v>
      </c>
      <c r="D12" s="170">
        <v>4893</v>
      </c>
      <c r="E12" s="170">
        <v>1427</v>
      </c>
      <c r="F12" s="170">
        <v>1002</v>
      </c>
      <c r="G12" s="170">
        <v>131</v>
      </c>
      <c r="H12" s="176">
        <f t="shared" si="0"/>
        <v>18181</v>
      </c>
      <c r="I12" s="170">
        <v>1817</v>
      </c>
      <c r="J12" s="170">
        <v>3566</v>
      </c>
      <c r="K12" s="170">
        <v>3123</v>
      </c>
      <c r="L12" s="176">
        <f t="shared" si="1"/>
        <v>8506</v>
      </c>
      <c r="M12" s="170">
        <v>2</v>
      </c>
      <c r="N12" s="179">
        <f t="shared" si="2"/>
        <v>26689</v>
      </c>
      <c r="O12" s="241"/>
      <c r="P12" s="209" t="s">
        <v>111</v>
      </c>
      <c r="R12" s="5"/>
    </row>
    <row r="13" spans="1:19" ht="21">
      <c r="A13" s="202" t="s">
        <v>72</v>
      </c>
      <c r="B13" s="174">
        <v>36819</v>
      </c>
      <c r="C13" s="170">
        <v>32918</v>
      </c>
      <c r="D13" s="170">
        <v>2270</v>
      </c>
      <c r="E13" s="170">
        <v>1509</v>
      </c>
      <c r="F13" s="170">
        <v>887</v>
      </c>
      <c r="G13" s="170">
        <v>200</v>
      </c>
      <c r="H13" s="176">
        <f t="shared" si="0"/>
        <v>74603</v>
      </c>
      <c r="I13" s="170">
        <v>659</v>
      </c>
      <c r="J13" s="170">
        <v>6512</v>
      </c>
      <c r="K13" s="170">
        <v>8489</v>
      </c>
      <c r="L13" s="176">
        <f t="shared" si="1"/>
        <v>15660</v>
      </c>
      <c r="M13" s="170">
        <v>4</v>
      </c>
      <c r="N13" s="179">
        <f t="shared" si="2"/>
        <v>90267</v>
      </c>
      <c r="O13" s="241"/>
      <c r="P13" s="209" t="s">
        <v>73</v>
      </c>
      <c r="R13" s="5"/>
      <c r="S13" s="5"/>
    </row>
    <row r="14" spans="1:18" ht="21">
      <c r="A14" s="202" t="s">
        <v>74</v>
      </c>
      <c r="B14" s="174">
        <v>8947</v>
      </c>
      <c r="C14" s="170">
        <v>1126</v>
      </c>
      <c r="D14" s="170">
        <v>774</v>
      </c>
      <c r="E14" s="170">
        <v>300</v>
      </c>
      <c r="F14" s="170">
        <v>244</v>
      </c>
      <c r="G14" s="170">
        <v>4</v>
      </c>
      <c r="H14" s="176">
        <f t="shared" si="0"/>
        <v>11395</v>
      </c>
      <c r="I14" s="170">
        <v>1212</v>
      </c>
      <c r="J14" s="170">
        <v>2910</v>
      </c>
      <c r="K14" s="170">
        <v>2232</v>
      </c>
      <c r="L14" s="176">
        <f t="shared" si="1"/>
        <v>6354</v>
      </c>
      <c r="M14" s="170">
        <v>100</v>
      </c>
      <c r="N14" s="179">
        <f t="shared" si="2"/>
        <v>17849</v>
      </c>
      <c r="O14" s="241"/>
      <c r="P14" s="209" t="s">
        <v>75</v>
      </c>
      <c r="R14" s="5"/>
    </row>
    <row r="15" spans="1:19" ht="21">
      <c r="A15" s="235" t="s">
        <v>76</v>
      </c>
      <c r="B15" s="174">
        <v>609</v>
      </c>
      <c r="C15" s="170">
        <v>461</v>
      </c>
      <c r="D15" s="170">
        <v>327</v>
      </c>
      <c r="E15" s="170">
        <v>110</v>
      </c>
      <c r="F15" s="170">
        <v>185</v>
      </c>
      <c r="G15" s="170">
        <v>113</v>
      </c>
      <c r="H15" s="176">
        <f t="shared" si="0"/>
        <v>1805</v>
      </c>
      <c r="I15" s="170">
        <v>82</v>
      </c>
      <c r="J15" s="170">
        <v>624</v>
      </c>
      <c r="K15" s="170">
        <v>499</v>
      </c>
      <c r="L15" s="176">
        <f t="shared" si="1"/>
        <v>1205</v>
      </c>
      <c r="M15" s="170">
        <v>3</v>
      </c>
      <c r="N15" s="179">
        <f t="shared" si="2"/>
        <v>3013</v>
      </c>
      <c r="O15" s="241"/>
      <c r="P15" s="209" t="s">
        <v>77</v>
      </c>
      <c r="R15" s="5"/>
      <c r="S15" s="5"/>
    </row>
    <row r="16" spans="1:18" ht="21">
      <c r="A16" s="235" t="s">
        <v>105</v>
      </c>
      <c r="B16" s="174">
        <v>486</v>
      </c>
      <c r="C16" s="170">
        <v>404</v>
      </c>
      <c r="D16" s="170">
        <v>484</v>
      </c>
      <c r="E16" s="170">
        <v>311</v>
      </c>
      <c r="F16" s="170">
        <v>465</v>
      </c>
      <c r="G16" s="170">
        <v>71</v>
      </c>
      <c r="H16" s="176">
        <f t="shared" si="0"/>
        <v>2221</v>
      </c>
      <c r="I16" s="170">
        <v>1049</v>
      </c>
      <c r="J16" s="170">
        <v>10711</v>
      </c>
      <c r="K16" s="170">
        <v>3593</v>
      </c>
      <c r="L16" s="176">
        <f t="shared" si="1"/>
        <v>15353</v>
      </c>
      <c r="M16" s="170">
        <v>47</v>
      </c>
      <c r="N16" s="179">
        <f t="shared" si="2"/>
        <v>17621</v>
      </c>
      <c r="O16" s="300" t="s">
        <v>113</v>
      </c>
      <c r="P16" s="301"/>
      <c r="R16" s="5"/>
    </row>
    <row r="17" spans="1:16" ht="21.75" thickBot="1">
      <c r="A17" s="240" t="s">
        <v>106</v>
      </c>
      <c r="B17" s="174">
        <v>2898</v>
      </c>
      <c r="C17" s="170">
        <v>2359</v>
      </c>
      <c r="D17" s="170">
        <v>1052</v>
      </c>
      <c r="E17" s="170">
        <v>1494</v>
      </c>
      <c r="F17" s="170">
        <v>1710</v>
      </c>
      <c r="G17" s="170">
        <v>349</v>
      </c>
      <c r="H17" s="177">
        <f t="shared" si="0"/>
        <v>9862</v>
      </c>
      <c r="I17" s="170">
        <v>746</v>
      </c>
      <c r="J17" s="170">
        <v>1718</v>
      </c>
      <c r="K17" s="170">
        <v>2652</v>
      </c>
      <c r="L17" s="177">
        <f t="shared" si="1"/>
        <v>5116</v>
      </c>
      <c r="M17" s="170">
        <v>19283</v>
      </c>
      <c r="N17" s="180">
        <f t="shared" si="2"/>
        <v>34261</v>
      </c>
      <c r="O17" s="242"/>
      <c r="P17" s="239" t="s">
        <v>78</v>
      </c>
    </row>
    <row r="18" spans="1:16" ht="15.75" thickBot="1">
      <c r="A18" s="118" t="s">
        <v>18</v>
      </c>
      <c r="B18" s="243">
        <v>77559</v>
      </c>
      <c r="C18" s="244">
        <v>77939</v>
      </c>
      <c r="D18" s="244">
        <v>27606</v>
      </c>
      <c r="E18" s="244">
        <v>45504</v>
      </c>
      <c r="F18" s="244">
        <v>43691</v>
      </c>
      <c r="G18" s="244">
        <v>27997</v>
      </c>
      <c r="H18" s="245">
        <f t="shared" si="0"/>
        <v>300296</v>
      </c>
      <c r="I18" s="244">
        <v>9560</v>
      </c>
      <c r="J18" s="244">
        <v>40697</v>
      </c>
      <c r="K18" s="244">
        <v>44826</v>
      </c>
      <c r="L18" s="164">
        <f t="shared" si="1"/>
        <v>95083</v>
      </c>
      <c r="M18" s="244">
        <v>20811</v>
      </c>
      <c r="N18" s="246">
        <f t="shared" si="2"/>
        <v>416190</v>
      </c>
      <c r="O18" s="302" t="s">
        <v>19</v>
      </c>
      <c r="P18" s="287"/>
    </row>
    <row r="19" spans="3:15" ht="15">
      <c r="C19" s="103"/>
      <c r="D19" s="103"/>
      <c r="F19" s="103"/>
      <c r="G19" s="103"/>
      <c r="H19" s="103"/>
      <c r="I19" s="103"/>
      <c r="L19" s="5"/>
      <c r="O19" s="86"/>
    </row>
    <row r="20" spans="2:15" ht="15">
      <c r="B20" s="103"/>
      <c r="C20" s="103"/>
      <c r="D20" s="103"/>
      <c r="E20" s="103"/>
      <c r="F20" s="103"/>
      <c r="G20" s="103"/>
      <c r="H20" s="103"/>
      <c r="I20" s="103"/>
      <c r="K20" s="5"/>
      <c r="M20" s="5"/>
      <c r="O20" s="86"/>
    </row>
    <row r="21" spans="2:15" ht="15">
      <c r="B21" s="103"/>
      <c r="C21" s="103"/>
      <c r="D21" s="103"/>
      <c r="E21" s="103"/>
      <c r="F21" s="103"/>
      <c r="G21" s="103"/>
      <c r="H21" s="103"/>
      <c r="I21" s="103"/>
      <c r="O21" s="86"/>
    </row>
    <row r="22" spans="2:17" ht="15">
      <c r="B22" s="103"/>
      <c r="C22" s="103"/>
      <c r="D22" s="103"/>
      <c r="E22" s="103"/>
      <c r="F22" s="103"/>
      <c r="G22" s="103"/>
      <c r="H22" s="103"/>
      <c r="I22" s="103"/>
      <c r="M22" s="5"/>
      <c r="O22" s="86"/>
      <c r="Q22" s="5"/>
    </row>
    <row r="23" spans="2:17" ht="15">
      <c r="B23" s="103"/>
      <c r="C23" s="103"/>
      <c r="D23" s="103"/>
      <c r="E23" s="103"/>
      <c r="F23" s="103"/>
      <c r="G23" s="103"/>
      <c r="H23" s="103"/>
      <c r="I23" s="103"/>
      <c r="O23" s="86"/>
      <c r="Q23" s="5"/>
    </row>
    <row r="24" spans="2:15" ht="15">
      <c r="B24" s="103"/>
      <c r="C24" s="103"/>
      <c r="D24" s="103"/>
      <c r="E24" s="103"/>
      <c r="F24" s="103"/>
      <c r="G24" s="103"/>
      <c r="H24" s="103"/>
      <c r="I24" s="103"/>
      <c r="O24" s="86"/>
    </row>
    <row r="25" spans="2:15" ht="15">
      <c r="B25" s="103"/>
      <c r="C25" s="103"/>
      <c r="D25" s="103"/>
      <c r="E25" s="103"/>
      <c r="F25" s="103"/>
      <c r="G25" s="103"/>
      <c r="H25" s="103"/>
      <c r="I25" s="103"/>
      <c r="O25" s="86"/>
    </row>
    <row r="26" spans="2:15" ht="15">
      <c r="B26" s="103"/>
      <c r="C26" s="103"/>
      <c r="D26" s="103"/>
      <c r="E26" s="103"/>
      <c r="F26" s="103"/>
      <c r="G26" s="103"/>
      <c r="H26" s="103"/>
      <c r="I26" s="103"/>
      <c r="O26" s="86"/>
    </row>
    <row r="27" spans="2:15" ht="15">
      <c r="B27" s="103"/>
      <c r="C27" s="103"/>
      <c r="D27" s="103"/>
      <c r="E27" s="103"/>
      <c r="F27" s="103"/>
      <c r="G27" s="103"/>
      <c r="H27" s="103"/>
      <c r="I27" s="103"/>
      <c r="O27" s="86"/>
    </row>
    <row r="28" spans="2:15" ht="15">
      <c r="B28" s="103"/>
      <c r="C28" s="103"/>
      <c r="D28" s="103"/>
      <c r="E28" s="103"/>
      <c r="F28" s="103"/>
      <c r="G28" s="103"/>
      <c r="H28" s="103"/>
      <c r="I28" s="103"/>
      <c r="O28" s="86"/>
    </row>
    <row r="29" spans="2:15" ht="15">
      <c r="B29" s="103"/>
      <c r="C29" s="103"/>
      <c r="D29" s="103"/>
      <c r="E29" s="103"/>
      <c r="F29" s="103"/>
      <c r="G29" s="103"/>
      <c r="H29" s="103"/>
      <c r="I29" s="103"/>
      <c r="O29" s="86"/>
    </row>
    <row r="30" spans="2:15" ht="15">
      <c r="B30" s="103"/>
      <c r="C30" s="103"/>
      <c r="D30" s="103"/>
      <c r="E30" s="103"/>
      <c r="F30" s="103"/>
      <c r="G30" s="103"/>
      <c r="H30" s="103"/>
      <c r="I30" s="103"/>
      <c r="O30" s="86"/>
    </row>
    <row r="31" spans="2:15" ht="15">
      <c r="B31" s="103"/>
      <c r="C31" s="103"/>
      <c r="D31" s="103"/>
      <c r="E31" s="103"/>
      <c r="F31" s="103"/>
      <c r="G31" s="103"/>
      <c r="H31" s="103"/>
      <c r="I31" s="103"/>
      <c r="O31" s="86"/>
    </row>
    <row r="32" spans="2:15" ht="15">
      <c r="B32" s="103"/>
      <c r="C32" s="103"/>
      <c r="D32" s="103"/>
      <c r="E32" s="103"/>
      <c r="F32" s="103"/>
      <c r="G32" s="103"/>
      <c r="H32" s="103"/>
      <c r="I32" s="103"/>
      <c r="O32" s="86"/>
    </row>
    <row r="33" spans="2:15" ht="15">
      <c r="B33" s="103"/>
      <c r="C33" s="103"/>
      <c r="D33" s="103"/>
      <c r="E33" s="103"/>
      <c r="F33" s="103"/>
      <c r="G33" s="103"/>
      <c r="H33" s="103"/>
      <c r="I33" s="103"/>
      <c r="O33" s="86"/>
    </row>
    <row r="34" spans="2:15" ht="15">
      <c r="B34" s="103"/>
      <c r="C34" s="103"/>
      <c r="D34" s="103"/>
      <c r="E34" s="103"/>
      <c r="F34" s="103"/>
      <c r="G34" s="103"/>
      <c r="H34" s="103"/>
      <c r="I34" s="103"/>
      <c r="O34" s="86"/>
    </row>
    <row r="35" spans="2:15" ht="15">
      <c r="B35" s="103"/>
      <c r="C35" s="103"/>
      <c r="D35" s="103"/>
      <c r="E35" s="103"/>
      <c r="F35" s="103"/>
      <c r="G35" s="103"/>
      <c r="H35" s="103"/>
      <c r="I35" s="103"/>
      <c r="O35" s="86"/>
    </row>
    <row r="36" ht="15">
      <c r="O36" s="86"/>
    </row>
    <row r="37" ht="15">
      <c r="O37" s="86"/>
    </row>
    <row r="38" ht="15">
      <c r="O38" s="86"/>
    </row>
    <row r="39" ht="15">
      <c r="O39" s="86"/>
    </row>
    <row r="40" ht="15">
      <c r="O40" s="86"/>
    </row>
    <row r="41" ht="15">
      <c r="O41" s="86"/>
    </row>
    <row r="42" ht="15">
      <c r="O42" s="86"/>
    </row>
    <row r="43" ht="15">
      <c r="O43" s="86"/>
    </row>
    <row r="44" ht="15">
      <c r="O44" s="86"/>
    </row>
    <row r="45" ht="15">
      <c r="O45" s="86"/>
    </row>
    <row r="46" ht="15">
      <c r="O46" s="86"/>
    </row>
    <row r="47" ht="15">
      <c r="O47" s="86"/>
    </row>
    <row r="48" ht="15">
      <c r="O48" s="86"/>
    </row>
    <row r="49" ht="15">
      <c r="O49" s="86"/>
    </row>
    <row r="50" ht="15">
      <c r="O50" s="86"/>
    </row>
    <row r="51" ht="15">
      <c r="O51" s="86"/>
    </row>
    <row r="52" ht="15">
      <c r="O52" s="86"/>
    </row>
    <row r="53" ht="15">
      <c r="O53" s="86"/>
    </row>
    <row r="54" ht="15">
      <c r="O54" s="86"/>
    </row>
    <row r="55" ht="15">
      <c r="O55" s="86"/>
    </row>
    <row r="56" ht="15">
      <c r="O56" s="86"/>
    </row>
    <row r="57" ht="15">
      <c r="O57" s="86"/>
    </row>
    <row r="58" ht="15">
      <c r="O58" s="86"/>
    </row>
    <row r="59" ht="15">
      <c r="O59" s="86"/>
    </row>
    <row r="60" ht="15">
      <c r="O60" s="86"/>
    </row>
    <row r="61" ht="15">
      <c r="O61" s="86"/>
    </row>
    <row r="62" ht="15">
      <c r="O62" s="86"/>
    </row>
    <row r="63" ht="15">
      <c r="O63" s="86"/>
    </row>
    <row r="64" ht="15">
      <c r="O64" s="86"/>
    </row>
    <row r="65" ht="15">
      <c r="O65" s="86"/>
    </row>
    <row r="66" ht="15">
      <c r="O66" s="86"/>
    </row>
    <row r="67" ht="15">
      <c r="O67" s="86"/>
    </row>
    <row r="68" ht="15">
      <c r="O68" s="86"/>
    </row>
    <row r="69" ht="15">
      <c r="O69" s="86"/>
    </row>
    <row r="70" ht="15">
      <c r="O70" s="86"/>
    </row>
    <row r="71" ht="15">
      <c r="O71" s="86"/>
    </row>
    <row r="72" ht="15">
      <c r="O72" s="86"/>
    </row>
    <row r="73" ht="15">
      <c r="O73" s="86"/>
    </row>
    <row r="74" ht="15">
      <c r="O74" s="86"/>
    </row>
    <row r="75" ht="15">
      <c r="O75" s="86"/>
    </row>
    <row r="76" ht="15">
      <c r="O76" s="86"/>
    </row>
    <row r="77" ht="15">
      <c r="O77" s="86"/>
    </row>
    <row r="78" ht="15">
      <c r="O78" s="86"/>
    </row>
    <row r="79" ht="15">
      <c r="O79" s="86"/>
    </row>
    <row r="80" ht="15">
      <c r="O80" s="86"/>
    </row>
    <row r="81" ht="15">
      <c r="O81" s="86"/>
    </row>
    <row r="82" ht="15">
      <c r="O82" s="86"/>
    </row>
    <row r="83" ht="15">
      <c r="O83" s="86"/>
    </row>
    <row r="84" ht="15">
      <c r="O84" s="86"/>
    </row>
    <row r="85" ht="15">
      <c r="O85" s="86"/>
    </row>
    <row r="86" ht="15">
      <c r="O86" s="86"/>
    </row>
    <row r="87" ht="15">
      <c r="O87" s="86"/>
    </row>
    <row r="88" ht="15">
      <c r="O88" s="86"/>
    </row>
    <row r="89" ht="15">
      <c r="O89" s="86"/>
    </row>
    <row r="90" ht="15">
      <c r="O90" s="86"/>
    </row>
    <row r="91" ht="15">
      <c r="O91" s="86"/>
    </row>
    <row r="92" ht="15">
      <c r="O92" s="86"/>
    </row>
    <row r="93" ht="15">
      <c r="O93" s="86"/>
    </row>
    <row r="94" ht="15">
      <c r="O94" s="86"/>
    </row>
    <row r="95" ht="15">
      <c r="O95" s="86"/>
    </row>
    <row r="96" ht="15">
      <c r="O96" s="86"/>
    </row>
    <row r="97" ht="15">
      <c r="O97" s="86"/>
    </row>
    <row r="98" ht="15">
      <c r="O98" s="86"/>
    </row>
    <row r="99" ht="15">
      <c r="O99" s="86"/>
    </row>
    <row r="100" ht="15">
      <c r="O100" s="86"/>
    </row>
    <row r="101" ht="15">
      <c r="O101" s="86"/>
    </row>
    <row r="102" ht="15">
      <c r="O102" s="86"/>
    </row>
    <row r="103" ht="15">
      <c r="O103" s="86"/>
    </row>
    <row r="104" ht="15">
      <c r="O104" s="86"/>
    </row>
    <row r="105" ht="15">
      <c r="O105" s="86"/>
    </row>
    <row r="106" ht="15">
      <c r="O106" s="86"/>
    </row>
    <row r="107" ht="15">
      <c r="O107" s="86"/>
    </row>
    <row r="108" ht="15">
      <c r="O108" s="86"/>
    </row>
    <row r="109" ht="15">
      <c r="O109" s="86"/>
    </row>
    <row r="110" ht="15">
      <c r="O110" s="86"/>
    </row>
    <row r="111" ht="15">
      <c r="O111" s="86"/>
    </row>
    <row r="112" ht="15">
      <c r="O112" s="86"/>
    </row>
    <row r="113" ht="15">
      <c r="O113" s="86"/>
    </row>
    <row r="114" ht="15">
      <c r="O114" s="86"/>
    </row>
    <row r="115" ht="15">
      <c r="O115" s="86"/>
    </row>
    <row r="116" ht="15">
      <c r="O116" s="86"/>
    </row>
    <row r="117" ht="15">
      <c r="O117" s="86"/>
    </row>
    <row r="118" ht="15">
      <c r="O118" s="86"/>
    </row>
    <row r="119" ht="15">
      <c r="O119" s="86"/>
    </row>
    <row r="120" ht="15">
      <c r="O120" s="86"/>
    </row>
    <row r="121" ht="15">
      <c r="O121" s="86"/>
    </row>
    <row r="122" ht="15">
      <c r="O122" s="86"/>
    </row>
    <row r="123" ht="15">
      <c r="O123" s="86"/>
    </row>
    <row r="124" ht="15">
      <c r="O124" s="86"/>
    </row>
    <row r="125" ht="15">
      <c r="O125" s="86"/>
    </row>
    <row r="126" ht="15">
      <c r="O126" s="86"/>
    </row>
    <row r="127" ht="15">
      <c r="O127" s="86"/>
    </row>
    <row r="128" ht="15">
      <c r="O128" s="86"/>
    </row>
    <row r="129" ht="15">
      <c r="O129" s="86"/>
    </row>
    <row r="130" ht="15">
      <c r="O130" s="86"/>
    </row>
    <row r="131" ht="15">
      <c r="O131" s="86"/>
    </row>
    <row r="132" ht="15">
      <c r="O132" s="86"/>
    </row>
    <row r="133" ht="15">
      <c r="O133" s="86"/>
    </row>
    <row r="134" ht="15">
      <c r="O134" s="86"/>
    </row>
    <row r="135" ht="15">
      <c r="O135" s="86"/>
    </row>
    <row r="136" ht="15">
      <c r="O136" s="86"/>
    </row>
    <row r="137" ht="15">
      <c r="O137" s="86"/>
    </row>
    <row r="138" ht="15">
      <c r="O138" s="86"/>
    </row>
    <row r="139" ht="15">
      <c r="O139" s="86"/>
    </row>
    <row r="140" ht="15">
      <c r="O140" s="86"/>
    </row>
    <row r="141" ht="15">
      <c r="O141" s="86"/>
    </row>
    <row r="142" ht="15">
      <c r="O142" s="86"/>
    </row>
    <row r="143" ht="15">
      <c r="O143" s="86"/>
    </row>
    <row r="144" ht="15">
      <c r="O144" s="86"/>
    </row>
    <row r="145" ht="15">
      <c r="O145" s="86"/>
    </row>
    <row r="146" ht="15">
      <c r="O146" s="86"/>
    </row>
    <row r="147" ht="15">
      <c r="O147" s="86"/>
    </row>
    <row r="148" ht="15">
      <c r="O148" s="86"/>
    </row>
    <row r="149" ht="15">
      <c r="O149" s="86"/>
    </row>
    <row r="150" ht="15">
      <c r="O150" s="86"/>
    </row>
    <row r="151" ht="15">
      <c r="O151" s="86"/>
    </row>
    <row r="152" ht="15">
      <c r="O152" s="86"/>
    </row>
    <row r="153" ht="15">
      <c r="O153" s="86"/>
    </row>
    <row r="154" ht="15">
      <c r="O154" s="86"/>
    </row>
    <row r="155" ht="15">
      <c r="O155" s="86"/>
    </row>
    <row r="156" ht="15">
      <c r="O156" s="86"/>
    </row>
    <row r="157" ht="15">
      <c r="O157" s="86"/>
    </row>
    <row r="158" ht="15">
      <c r="O158" s="86"/>
    </row>
    <row r="159" ht="15">
      <c r="O159" s="86"/>
    </row>
    <row r="160" ht="15">
      <c r="O160" s="86"/>
    </row>
    <row r="161" ht="15">
      <c r="O161" s="86"/>
    </row>
    <row r="162" ht="15">
      <c r="O162" s="86"/>
    </row>
    <row r="163" ht="15">
      <c r="O163" s="86"/>
    </row>
    <row r="164" ht="15">
      <c r="O164" s="86"/>
    </row>
    <row r="165" ht="15">
      <c r="O165" s="86"/>
    </row>
    <row r="166" ht="15">
      <c r="O166" s="86"/>
    </row>
    <row r="167" ht="15">
      <c r="O167" s="86"/>
    </row>
    <row r="168" ht="15">
      <c r="O168" s="86"/>
    </row>
  </sheetData>
  <sheetProtection/>
  <mergeCells count="8">
    <mergeCell ref="A2:G2"/>
    <mergeCell ref="H2:P2"/>
    <mergeCell ref="F1:G1"/>
    <mergeCell ref="H1:I1"/>
    <mergeCell ref="O16:P16"/>
    <mergeCell ref="O18:P18"/>
    <mergeCell ref="O4:P4"/>
    <mergeCell ref="O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rightToLeft="1" zoomScalePageLayoutView="0" workbookViewId="0" topLeftCell="A3">
      <selection activeCell="R5" sqref="R5"/>
    </sheetView>
  </sheetViews>
  <sheetFormatPr defaultColWidth="11.421875" defaultRowHeight="15"/>
  <cols>
    <col min="1" max="7" width="11.421875" style="86" customWidth="1"/>
    <col min="8" max="8" width="16.140625" style="86" customWidth="1"/>
    <col min="9" max="9" width="11.421875" style="86" customWidth="1"/>
    <col min="10" max="10" width="11.421875" style="103" customWidth="1"/>
    <col min="11" max="14" width="11.421875" style="86" customWidth="1"/>
    <col min="15" max="15" width="16.00390625" style="86" customWidth="1"/>
    <col min="16" max="16384" width="11.421875" style="86" customWidth="1"/>
  </cols>
  <sheetData>
    <row r="1" spans="6:9" ht="27.75">
      <c r="F1" s="298" t="s">
        <v>145</v>
      </c>
      <c r="G1" s="298"/>
      <c r="H1" s="299" t="s">
        <v>146</v>
      </c>
      <c r="I1" s="299"/>
    </row>
    <row r="2" spans="1:15" ht="39" customHeight="1">
      <c r="A2" s="271" t="s">
        <v>90</v>
      </c>
      <c r="B2" s="271"/>
      <c r="C2" s="271"/>
      <c r="D2" s="271"/>
      <c r="E2" s="271"/>
      <c r="F2" s="271"/>
      <c r="G2" s="271"/>
      <c r="H2" s="296" t="s">
        <v>91</v>
      </c>
      <c r="I2" s="296"/>
      <c r="J2" s="296"/>
      <c r="K2" s="296"/>
      <c r="L2" s="296"/>
      <c r="M2" s="296"/>
      <c r="N2" s="296"/>
      <c r="O2" s="296"/>
    </row>
    <row r="3" spans="1:15" ht="99.75" thickBot="1">
      <c r="A3" s="61" t="s">
        <v>54</v>
      </c>
      <c r="B3" s="119" t="s">
        <v>55</v>
      </c>
      <c r="C3" s="105" t="s">
        <v>56</v>
      </c>
      <c r="D3" s="105" t="s">
        <v>57</v>
      </c>
      <c r="E3" s="105" t="s">
        <v>58</v>
      </c>
      <c r="F3" s="105" t="s">
        <v>59</v>
      </c>
      <c r="G3" s="105" t="s">
        <v>60</v>
      </c>
      <c r="H3" s="106" t="s">
        <v>61</v>
      </c>
      <c r="I3" s="106" t="s">
        <v>97</v>
      </c>
      <c r="J3" s="106" t="s">
        <v>96</v>
      </c>
      <c r="K3" s="106" t="s">
        <v>95</v>
      </c>
      <c r="L3" s="106" t="s">
        <v>62</v>
      </c>
      <c r="M3" s="106" t="s">
        <v>63</v>
      </c>
      <c r="N3" s="139" t="s">
        <v>64</v>
      </c>
      <c r="O3" s="26" t="s">
        <v>65</v>
      </c>
    </row>
    <row r="4" spans="1:17" ht="25.5">
      <c r="A4" s="197" t="s">
        <v>66</v>
      </c>
      <c r="B4" s="171">
        <v>339</v>
      </c>
      <c r="C4" s="172">
        <v>164</v>
      </c>
      <c r="D4" s="172">
        <v>137</v>
      </c>
      <c r="E4" s="172">
        <v>44</v>
      </c>
      <c r="F4" s="172">
        <v>21</v>
      </c>
      <c r="G4" s="172">
        <v>0</v>
      </c>
      <c r="H4" s="173">
        <f>SUM(B4:G4)</f>
        <v>705</v>
      </c>
      <c r="I4" s="172">
        <v>8</v>
      </c>
      <c r="J4" s="172">
        <v>23</v>
      </c>
      <c r="K4" s="172">
        <v>73</v>
      </c>
      <c r="L4" s="183">
        <f>SUM(I4:K4)</f>
        <v>104</v>
      </c>
      <c r="M4" s="172">
        <v>4</v>
      </c>
      <c r="N4" s="184">
        <v>813</v>
      </c>
      <c r="O4" s="205" t="s">
        <v>67</v>
      </c>
      <c r="Q4" s="5"/>
    </row>
    <row r="5" spans="1:17" ht="25.5">
      <c r="A5" s="198" t="s">
        <v>99</v>
      </c>
      <c r="B5" s="174">
        <v>861</v>
      </c>
      <c r="C5" s="170">
        <v>268</v>
      </c>
      <c r="D5" s="170">
        <v>1892</v>
      </c>
      <c r="E5" s="170">
        <v>1258</v>
      </c>
      <c r="F5" s="170">
        <v>172</v>
      </c>
      <c r="G5" s="170">
        <v>119</v>
      </c>
      <c r="H5" s="117">
        <f aca="true" t="shared" si="0" ref="H5:H18">SUM(B5:G5)</f>
        <v>4570</v>
      </c>
      <c r="I5" s="170">
        <v>248</v>
      </c>
      <c r="J5" s="170">
        <v>306</v>
      </c>
      <c r="K5" s="170">
        <v>376</v>
      </c>
      <c r="L5" s="51">
        <f aca="true" t="shared" si="1" ref="L5:L18">SUM(I5:K5)</f>
        <v>930</v>
      </c>
      <c r="M5" s="170">
        <v>194</v>
      </c>
      <c r="N5" s="185">
        <v>5694</v>
      </c>
      <c r="O5" s="206" t="s">
        <v>107</v>
      </c>
      <c r="Q5" s="5"/>
    </row>
    <row r="6" spans="1:17" ht="25.5">
      <c r="A6" s="198" t="s">
        <v>100</v>
      </c>
      <c r="B6" s="174">
        <v>537</v>
      </c>
      <c r="C6" s="170">
        <v>1309</v>
      </c>
      <c r="D6" s="170">
        <v>749</v>
      </c>
      <c r="E6" s="170">
        <v>2130</v>
      </c>
      <c r="F6" s="170">
        <v>2752</v>
      </c>
      <c r="G6" s="170">
        <v>67</v>
      </c>
      <c r="H6" s="117">
        <f t="shared" si="0"/>
        <v>7544</v>
      </c>
      <c r="I6" s="170">
        <v>152</v>
      </c>
      <c r="J6" s="170">
        <v>741</v>
      </c>
      <c r="K6" s="170">
        <v>1207</v>
      </c>
      <c r="L6" s="51">
        <f t="shared" si="1"/>
        <v>2100</v>
      </c>
      <c r="M6" s="170">
        <v>316</v>
      </c>
      <c r="N6" s="185">
        <v>9960</v>
      </c>
      <c r="O6" s="206" t="s">
        <v>108</v>
      </c>
      <c r="Q6" s="5"/>
    </row>
    <row r="7" spans="1:17" ht="25.5">
      <c r="A7" s="198" t="s">
        <v>68</v>
      </c>
      <c r="B7" s="174">
        <v>1528</v>
      </c>
      <c r="C7" s="170">
        <v>713</v>
      </c>
      <c r="D7" s="170">
        <v>860</v>
      </c>
      <c r="E7" s="170">
        <v>1244</v>
      </c>
      <c r="F7" s="170">
        <v>839</v>
      </c>
      <c r="G7" s="170">
        <v>345</v>
      </c>
      <c r="H7" s="117">
        <f t="shared" si="0"/>
        <v>5529</v>
      </c>
      <c r="I7" s="170">
        <v>3</v>
      </c>
      <c r="J7" s="170">
        <v>119</v>
      </c>
      <c r="K7" s="170">
        <v>520</v>
      </c>
      <c r="L7" s="51">
        <f t="shared" si="1"/>
        <v>642</v>
      </c>
      <c r="M7" s="170">
        <v>34</v>
      </c>
      <c r="N7" s="185">
        <v>6205</v>
      </c>
      <c r="O7" s="206" t="s">
        <v>69</v>
      </c>
      <c r="Q7" s="5"/>
    </row>
    <row r="8" spans="1:17" ht="25.5">
      <c r="A8" s="199" t="s">
        <v>70</v>
      </c>
      <c r="B8" s="174">
        <v>1680</v>
      </c>
      <c r="C8" s="170">
        <v>1633</v>
      </c>
      <c r="D8" s="170">
        <v>965</v>
      </c>
      <c r="E8" s="170">
        <v>913</v>
      </c>
      <c r="F8" s="170">
        <v>322</v>
      </c>
      <c r="G8" s="170">
        <v>88</v>
      </c>
      <c r="H8" s="117">
        <f t="shared" si="0"/>
        <v>5601</v>
      </c>
      <c r="I8" s="170">
        <v>9</v>
      </c>
      <c r="J8" s="170">
        <v>64</v>
      </c>
      <c r="K8" s="170">
        <v>644</v>
      </c>
      <c r="L8" s="51">
        <f t="shared" si="1"/>
        <v>717</v>
      </c>
      <c r="M8" s="170">
        <v>3</v>
      </c>
      <c r="N8" s="185">
        <v>6321</v>
      </c>
      <c r="O8" s="206" t="s">
        <v>71</v>
      </c>
      <c r="Q8" s="5"/>
    </row>
    <row r="9" spans="1:17" ht="25.5">
      <c r="A9" s="200" t="s">
        <v>101</v>
      </c>
      <c r="B9" s="174">
        <v>1449</v>
      </c>
      <c r="C9" s="170">
        <v>548</v>
      </c>
      <c r="D9" s="170">
        <v>909</v>
      </c>
      <c r="E9" s="170">
        <v>417</v>
      </c>
      <c r="F9" s="170">
        <v>482</v>
      </c>
      <c r="G9" s="170">
        <v>26</v>
      </c>
      <c r="H9" s="117">
        <f t="shared" si="0"/>
        <v>3831</v>
      </c>
      <c r="I9" s="170">
        <v>250</v>
      </c>
      <c r="J9" s="170">
        <v>704</v>
      </c>
      <c r="K9" s="170">
        <v>1008</v>
      </c>
      <c r="L9" s="51">
        <f t="shared" si="1"/>
        <v>1962</v>
      </c>
      <c r="M9" s="170">
        <v>14</v>
      </c>
      <c r="N9" s="185">
        <v>5807</v>
      </c>
      <c r="O9" s="207" t="s">
        <v>112</v>
      </c>
      <c r="Q9" s="5"/>
    </row>
    <row r="10" spans="1:17" ht="25.5">
      <c r="A10" s="201" t="s">
        <v>102</v>
      </c>
      <c r="B10" s="174">
        <v>259</v>
      </c>
      <c r="C10" s="170">
        <v>104</v>
      </c>
      <c r="D10" s="170">
        <v>307</v>
      </c>
      <c r="E10" s="170">
        <v>202</v>
      </c>
      <c r="F10" s="170">
        <v>85</v>
      </c>
      <c r="G10" s="170">
        <v>13</v>
      </c>
      <c r="H10" s="117">
        <f t="shared" si="0"/>
        <v>970</v>
      </c>
      <c r="I10" s="170">
        <v>90</v>
      </c>
      <c r="J10" s="170">
        <v>78</v>
      </c>
      <c r="K10" s="170">
        <v>138</v>
      </c>
      <c r="L10" s="51">
        <f t="shared" si="1"/>
        <v>306</v>
      </c>
      <c r="M10" s="170">
        <v>3</v>
      </c>
      <c r="N10" s="185">
        <v>1279</v>
      </c>
      <c r="O10" s="206" t="s">
        <v>109</v>
      </c>
      <c r="Q10" s="5"/>
    </row>
    <row r="11" spans="1:17" ht="42">
      <c r="A11" s="200" t="s">
        <v>103</v>
      </c>
      <c r="B11" s="174">
        <v>3039</v>
      </c>
      <c r="C11" s="170">
        <v>2495</v>
      </c>
      <c r="D11" s="170">
        <v>292</v>
      </c>
      <c r="E11" s="170">
        <v>198</v>
      </c>
      <c r="F11" s="170">
        <v>165</v>
      </c>
      <c r="G11" s="170">
        <v>34</v>
      </c>
      <c r="H11" s="117">
        <f t="shared" si="0"/>
        <v>6223</v>
      </c>
      <c r="I11" s="170">
        <v>162</v>
      </c>
      <c r="J11" s="170">
        <v>268</v>
      </c>
      <c r="K11" s="170">
        <v>505</v>
      </c>
      <c r="L11" s="51">
        <f t="shared" si="1"/>
        <v>935</v>
      </c>
      <c r="M11" s="170">
        <v>158</v>
      </c>
      <c r="N11" s="185">
        <v>7316</v>
      </c>
      <c r="O11" s="208" t="s">
        <v>110</v>
      </c>
      <c r="Q11" s="5"/>
    </row>
    <row r="12" spans="1:17" ht="25.5">
      <c r="A12" s="200" t="s">
        <v>104</v>
      </c>
      <c r="B12" s="174">
        <v>9299</v>
      </c>
      <c r="C12" s="170">
        <v>15294</v>
      </c>
      <c r="D12" s="170">
        <v>10995</v>
      </c>
      <c r="E12" s="170">
        <v>3414</v>
      </c>
      <c r="F12" s="170">
        <v>3135</v>
      </c>
      <c r="G12" s="170">
        <v>129</v>
      </c>
      <c r="H12" s="117">
        <f t="shared" si="0"/>
        <v>42266</v>
      </c>
      <c r="I12" s="170">
        <v>1159</v>
      </c>
      <c r="J12" s="170">
        <v>2183</v>
      </c>
      <c r="K12" s="170">
        <v>4948</v>
      </c>
      <c r="L12" s="51">
        <f t="shared" si="1"/>
        <v>8290</v>
      </c>
      <c r="M12" s="170">
        <v>11</v>
      </c>
      <c r="N12" s="185">
        <v>50567</v>
      </c>
      <c r="O12" s="207" t="s">
        <v>111</v>
      </c>
      <c r="Q12" s="5"/>
    </row>
    <row r="13" spans="1:17" ht="25.5">
      <c r="A13" s="200" t="s">
        <v>72</v>
      </c>
      <c r="B13" s="174">
        <v>42015</v>
      </c>
      <c r="C13" s="170">
        <v>47559</v>
      </c>
      <c r="D13" s="170">
        <v>3809</v>
      </c>
      <c r="E13" s="170">
        <v>2643</v>
      </c>
      <c r="F13" s="170">
        <v>1783</v>
      </c>
      <c r="G13" s="170">
        <v>300</v>
      </c>
      <c r="H13" s="117">
        <f t="shared" si="0"/>
        <v>98109</v>
      </c>
      <c r="I13" s="170">
        <v>130</v>
      </c>
      <c r="J13" s="170">
        <v>1686</v>
      </c>
      <c r="K13" s="170">
        <v>4102</v>
      </c>
      <c r="L13" s="51">
        <f t="shared" si="1"/>
        <v>5918</v>
      </c>
      <c r="M13" s="170">
        <v>136</v>
      </c>
      <c r="N13" s="185">
        <v>104163</v>
      </c>
      <c r="O13" s="207" t="s">
        <v>73</v>
      </c>
      <c r="Q13" s="5"/>
    </row>
    <row r="14" spans="1:17" ht="63.75">
      <c r="A14" s="200" t="s">
        <v>74</v>
      </c>
      <c r="B14" s="174">
        <v>9321</v>
      </c>
      <c r="C14" s="170">
        <v>1673</v>
      </c>
      <c r="D14" s="170">
        <v>1282</v>
      </c>
      <c r="E14" s="170">
        <v>357</v>
      </c>
      <c r="F14" s="170">
        <v>140</v>
      </c>
      <c r="G14" s="170">
        <v>3</v>
      </c>
      <c r="H14" s="117">
        <f t="shared" si="0"/>
        <v>12776</v>
      </c>
      <c r="I14" s="170">
        <v>354</v>
      </c>
      <c r="J14" s="170">
        <v>1179</v>
      </c>
      <c r="K14" s="170">
        <v>2215</v>
      </c>
      <c r="L14" s="51">
        <f t="shared" si="1"/>
        <v>3748</v>
      </c>
      <c r="M14" s="170">
        <v>92</v>
      </c>
      <c r="N14" s="185">
        <v>16616</v>
      </c>
      <c r="O14" s="207" t="s">
        <v>75</v>
      </c>
      <c r="Q14" s="5"/>
    </row>
    <row r="15" spans="1:17" ht="42">
      <c r="A15" s="203" t="s">
        <v>76</v>
      </c>
      <c r="B15" s="174">
        <v>797</v>
      </c>
      <c r="C15" s="170">
        <v>1198</v>
      </c>
      <c r="D15" s="170">
        <v>1186</v>
      </c>
      <c r="E15" s="170">
        <v>206</v>
      </c>
      <c r="F15" s="170">
        <v>257</v>
      </c>
      <c r="G15" s="170">
        <v>65</v>
      </c>
      <c r="H15" s="117">
        <f t="shared" si="0"/>
        <v>3709</v>
      </c>
      <c r="I15" s="170">
        <v>41</v>
      </c>
      <c r="J15" s="170">
        <v>382</v>
      </c>
      <c r="K15" s="170">
        <v>669</v>
      </c>
      <c r="L15" s="51">
        <f t="shared" si="1"/>
        <v>1092</v>
      </c>
      <c r="M15" s="170">
        <v>0</v>
      </c>
      <c r="N15" s="185">
        <v>4801</v>
      </c>
      <c r="O15" s="207" t="s">
        <v>77</v>
      </c>
      <c r="Q15" s="5"/>
    </row>
    <row r="16" spans="1:17" ht="21">
      <c r="A16" s="203" t="s">
        <v>105</v>
      </c>
      <c r="B16" s="174">
        <v>276</v>
      </c>
      <c r="C16" s="170">
        <v>340</v>
      </c>
      <c r="D16" s="170">
        <v>633</v>
      </c>
      <c r="E16" s="170">
        <v>393</v>
      </c>
      <c r="F16" s="170">
        <v>472</v>
      </c>
      <c r="G16" s="170">
        <v>78</v>
      </c>
      <c r="H16" s="117">
        <f t="shared" si="0"/>
        <v>2192</v>
      </c>
      <c r="I16" s="170">
        <v>157</v>
      </c>
      <c r="J16" s="170">
        <v>876</v>
      </c>
      <c r="K16" s="170">
        <v>632</v>
      </c>
      <c r="L16" s="51">
        <f t="shared" si="1"/>
        <v>1665</v>
      </c>
      <c r="M16" s="170">
        <v>5</v>
      </c>
      <c r="N16" s="185">
        <v>3862</v>
      </c>
      <c r="O16" s="207" t="s">
        <v>113</v>
      </c>
      <c r="Q16" s="5"/>
    </row>
    <row r="17" spans="1:15" ht="26.25" thickBot="1">
      <c r="A17" s="204" t="s">
        <v>106</v>
      </c>
      <c r="B17" s="174">
        <v>2340</v>
      </c>
      <c r="C17" s="170">
        <v>3130</v>
      </c>
      <c r="D17" s="170">
        <v>1510</v>
      </c>
      <c r="E17" s="170">
        <v>780</v>
      </c>
      <c r="F17" s="170">
        <v>738</v>
      </c>
      <c r="G17" s="170">
        <v>240</v>
      </c>
      <c r="H17" s="117">
        <f t="shared" si="0"/>
        <v>8738</v>
      </c>
      <c r="I17" s="170">
        <v>203</v>
      </c>
      <c r="J17" s="170">
        <v>536</v>
      </c>
      <c r="K17" s="170">
        <v>1944</v>
      </c>
      <c r="L17" s="51">
        <f t="shared" si="1"/>
        <v>2683</v>
      </c>
      <c r="M17" s="170">
        <v>1210</v>
      </c>
      <c r="N17" s="185">
        <v>12631</v>
      </c>
      <c r="O17" s="210" t="s">
        <v>78</v>
      </c>
    </row>
    <row r="18" spans="1:15" ht="15.75" thickBot="1">
      <c r="A18" s="118" t="s">
        <v>18</v>
      </c>
      <c r="B18" s="243">
        <v>73740</v>
      </c>
      <c r="C18" s="244">
        <v>76428</v>
      </c>
      <c r="D18" s="244">
        <v>25526</v>
      </c>
      <c r="E18" s="244">
        <v>14199</v>
      </c>
      <c r="F18" s="244">
        <v>11363</v>
      </c>
      <c r="G18" s="244">
        <v>1507</v>
      </c>
      <c r="H18" s="245">
        <f t="shared" si="0"/>
        <v>202763</v>
      </c>
      <c r="I18" s="244">
        <v>2966</v>
      </c>
      <c r="J18" s="244">
        <v>9145</v>
      </c>
      <c r="K18" s="244">
        <v>18981</v>
      </c>
      <c r="L18" s="247">
        <f t="shared" si="1"/>
        <v>31092</v>
      </c>
      <c r="M18" s="244">
        <v>2180</v>
      </c>
      <c r="N18" s="246">
        <v>236035</v>
      </c>
      <c r="O18" s="108" t="s">
        <v>19</v>
      </c>
    </row>
    <row r="19" spans="7:8" ht="15">
      <c r="G19" s="5"/>
      <c r="H19" s="8"/>
    </row>
    <row r="20" ht="15">
      <c r="H20" s="5"/>
    </row>
    <row r="21" spans="8:12" ht="15">
      <c r="H21" s="5"/>
      <c r="I21" s="5"/>
      <c r="L21" s="5"/>
    </row>
    <row r="22" spans="9:14" ht="15">
      <c r="I22" s="5"/>
      <c r="K22" s="5"/>
      <c r="M22" s="5"/>
      <c r="N22" s="5"/>
    </row>
    <row r="24" spans="13:16" ht="15">
      <c r="M24" s="5"/>
      <c r="P24" s="5"/>
    </row>
    <row r="25" spans="8:16" ht="15">
      <c r="H25" s="5"/>
      <c r="P25" s="5"/>
    </row>
    <row r="27" ht="15">
      <c r="I27" s="5"/>
    </row>
  </sheetData>
  <sheetProtection/>
  <mergeCells count="4">
    <mergeCell ref="A2:G2"/>
    <mergeCell ref="H2:O2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S18"/>
  <sheetViews>
    <sheetView rightToLeft="1" zoomScalePageLayoutView="0" workbookViewId="0" topLeftCell="A1">
      <selection activeCell="E20" sqref="E20"/>
    </sheetView>
  </sheetViews>
  <sheetFormatPr defaultColWidth="11.421875" defaultRowHeight="15"/>
  <cols>
    <col min="1" max="1" width="15.7109375" style="86" customWidth="1"/>
    <col min="2" max="11" width="11.421875" style="86" customWidth="1"/>
    <col min="12" max="12" width="28.421875" style="86" customWidth="1"/>
    <col min="13" max="13" width="15.140625" style="86" customWidth="1"/>
    <col min="14" max="17" width="11.421875" style="86" customWidth="1"/>
    <col min="18" max="16384" width="11.421875" style="86" customWidth="1"/>
  </cols>
  <sheetData>
    <row r="3" spans="1:13" ht="57.75" customHeight="1">
      <c r="A3" s="297" t="s">
        <v>142</v>
      </c>
      <c r="B3" s="297"/>
      <c r="C3" s="297"/>
      <c r="D3" s="297"/>
      <c r="E3" s="305"/>
      <c r="F3" s="305"/>
      <c r="G3" s="306" t="s">
        <v>141</v>
      </c>
      <c r="H3" s="306"/>
      <c r="I3" s="306"/>
      <c r="J3" s="306"/>
      <c r="K3" s="306"/>
      <c r="L3" s="306"/>
      <c r="M3" s="120"/>
    </row>
    <row r="4" spans="1:12" ht="49.5">
      <c r="A4" s="62" t="s">
        <v>82</v>
      </c>
      <c r="B4" s="11" t="s">
        <v>83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8" t="s">
        <v>15</v>
      </c>
      <c r="K4" s="28" t="s">
        <v>18</v>
      </c>
      <c r="L4" s="29" t="s">
        <v>31</v>
      </c>
    </row>
    <row r="5" spans="1:12" ht="23.25">
      <c r="A5" s="248" t="s">
        <v>32</v>
      </c>
      <c r="B5" s="59">
        <v>219</v>
      </c>
      <c r="C5" s="57">
        <v>4330</v>
      </c>
      <c r="D5" s="57">
        <v>12543</v>
      </c>
      <c r="E5" s="57">
        <v>28786</v>
      </c>
      <c r="F5" s="57">
        <v>36135</v>
      </c>
      <c r="G5" s="57">
        <v>31399</v>
      </c>
      <c r="H5" s="57">
        <v>23656</v>
      </c>
      <c r="I5" s="57">
        <v>12848</v>
      </c>
      <c r="J5" s="57">
        <v>1383</v>
      </c>
      <c r="K5" s="57">
        <v>151299</v>
      </c>
      <c r="L5" s="250" t="s">
        <v>33</v>
      </c>
    </row>
    <row r="6" spans="1:12" ht="23.25">
      <c r="A6" s="227" t="s">
        <v>34</v>
      </c>
      <c r="B6" s="60">
        <v>691</v>
      </c>
      <c r="C6" s="58">
        <v>7738</v>
      </c>
      <c r="D6" s="58">
        <v>16425</v>
      </c>
      <c r="E6" s="58">
        <v>21899</v>
      </c>
      <c r="F6" s="58">
        <v>23414</v>
      </c>
      <c r="G6" s="58">
        <v>34138</v>
      </c>
      <c r="H6" s="58">
        <v>35401</v>
      </c>
      <c r="I6" s="58">
        <v>14457</v>
      </c>
      <c r="J6" s="58">
        <v>204</v>
      </c>
      <c r="K6" s="58">
        <v>154367</v>
      </c>
      <c r="L6" s="250" t="s">
        <v>35</v>
      </c>
    </row>
    <row r="7" spans="1:12" ht="23.25">
      <c r="A7" s="227" t="s">
        <v>85</v>
      </c>
      <c r="B7" s="60">
        <v>335</v>
      </c>
      <c r="C7" s="58">
        <v>2274</v>
      </c>
      <c r="D7" s="58">
        <v>6736</v>
      </c>
      <c r="E7" s="58">
        <v>11922</v>
      </c>
      <c r="F7" s="58">
        <v>10861</v>
      </c>
      <c r="G7" s="58">
        <v>8776</v>
      </c>
      <c r="H7" s="58">
        <v>7509</v>
      </c>
      <c r="I7" s="58">
        <v>4672</v>
      </c>
      <c r="J7" s="58">
        <v>47</v>
      </c>
      <c r="K7" s="58">
        <v>53132</v>
      </c>
      <c r="L7" s="250" t="s">
        <v>36</v>
      </c>
    </row>
    <row r="8" spans="1:12" ht="23.25">
      <c r="A8" s="227" t="s">
        <v>37</v>
      </c>
      <c r="B8" s="60">
        <v>3487</v>
      </c>
      <c r="C8" s="58">
        <v>7000</v>
      </c>
      <c r="D8" s="58">
        <v>9848</v>
      </c>
      <c r="E8" s="58">
        <v>13760</v>
      </c>
      <c r="F8" s="58">
        <v>12638</v>
      </c>
      <c r="G8" s="58">
        <v>7309</v>
      </c>
      <c r="H8" s="58">
        <v>4355</v>
      </c>
      <c r="I8" s="58">
        <v>1271</v>
      </c>
      <c r="J8" s="58">
        <v>35</v>
      </c>
      <c r="K8" s="58">
        <v>59703</v>
      </c>
      <c r="L8" s="250" t="s">
        <v>38</v>
      </c>
    </row>
    <row r="9" spans="1:12" ht="23.25">
      <c r="A9" s="227" t="s">
        <v>39</v>
      </c>
      <c r="B9" s="60">
        <v>4783</v>
      </c>
      <c r="C9" s="58">
        <v>21048</v>
      </c>
      <c r="D9" s="58">
        <v>17539</v>
      </c>
      <c r="E9" s="58">
        <v>3633</v>
      </c>
      <c r="F9" s="58">
        <v>2782</v>
      </c>
      <c r="G9" s="58">
        <v>2778</v>
      </c>
      <c r="H9" s="58">
        <v>1920</v>
      </c>
      <c r="I9" s="58">
        <v>528</v>
      </c>
      <c r="J9" s="58">
        <v>43</v>
      </c>
      <c r="K9" s="58">
        <v>55054</v>
      </c>
      <c r="L9" s="250" t="s">
        <v>40</v>
      </c>
    </row>
    <row r="10" spans="1:12" ht="23.25">
      <c r="A10" s="227" t="s">
        <v>41</v>
      </c>
      <c r="B10" s="60">
        <v>7662</v>
      </c>
      <c r="C10" s="58">
        <v>10551</v>
      </c>
      <c r="D10" s="58">
        <v>5748</v>
      </c>
      <c r="E10" s="58">
        <v>3063</v>
      </c>
      <c r="F10" s="58">
        <v>1143</v>
      </c>
      <c r="G10" s="58">
        <v>737</v>
      </c>
      <c r="H10" s="58">
        <v>376</v>
      </c>
      <c r="I10" s="58">
        <v>200</v>
      </c>
      <c r="J10" s="58">
        <v>24</v>
      </c>
      <c r="K10" s="58">
        <v>29504</v>
      </c>
      <c r="L10" s="250" t="s">
        <v>42</v>
      </c>
    </row>
    <row r="11" spans="1:12" ht="24.75">
      <c r="A11" s="228" t="s">
        <v>43</v>
      </c>
      <c r="B11" s="85">
        <v>17177</v>
      </c>
      <c r="C11" s="50">
        <v>52941</v>
      </c>
      <c r="D11" s="50">
        <v>68839</v>
      </c>
      <c r="E11" s="50">
        <v>83063</v>
      </c>
      <c r="F11" s="50">
        <v>86973</v>
      </c>
      <c r="G11" s="50">
        <v>85137</v>
      </c>
      <c r="H11" s="50">
        <v>73217</v>
      </c>
      <c r="I11" s="50">
        <v>33976</v>
      </c>
      <c r="J11" s="50">
        <v>1736</v>
      </c>
      <c r="K11" s="50">
        <v>503059</v>
      </c>
      <c r="L11" s="251" t="s">
        <v>44</v>
      </c>
    </row>
    <row r="12" spans="1:12" ht="23.25">
      <c r="A12" s="227" t="s">
        <v>45</v>
      </c>
      <c r="B12" s="60">
        <v>1</v>
      </c>
      <c r="C12" s="58">
        <v>4</v>
      </c>
      <c r="D12" s="58">
        <v>77</v>
      </c>
      <c r="E12" s="58">
        <v>240</v>
      </c>
      <c r="F12" s="58">
        <v>645</v>
      </c>
      <c r="G12" s="58">
        <v>1911</v>
      </c>
      <c r="H12" s="58">
        <v>4174</v>
      </c>
      <c r="I12" s="58">
        <v>5357</v>
      </c>
      <c r="J12" s="58">
        <v>117</v>
      </c>
      <c r="K12" s="58">
        <v>12526</v>
      </c>
      <c r="L12" s="250" t="s">
        <v>94</v>
      </c>
    </row>
    <row r="13" spans="1:12" ht="23.25">
      <c r="A13" s="227" t="s">
        <v>46</v>
      </c>
      <c r="B13" s="60">
        <v>169</v>
      </c>
      <c r="C13" s="58">
        <v>1206</v>
      </c>
      <c r="D13" s="58">
        <v>3807</v>
      </c>
      <c r="E13" s="58">
        <v>6428</v>
      </c>
      <c r="F13" s="58">
        <v>8429</v>
      </c>
      <c r="G13" s="58">
        <v>10015</v>
      </c>
      <c r="H13" s="58">
        <v>11042</v>
      </c>
      <c r="I13" s="58">
        <v>7474</v>
      </c>
      <c r="J13" s="58">
        <v>1272</v>
      </c>
      <c r="K13" s="58">
        <v>49842</v>
      </c>
      <c r="L13" s="250" t="s">
        <v>93</v>
      </c>
    </row>
    <row r="14" spans="1:12" ht="23.25">
      <c r="A14" s="227" t="s">
        <v>47</v>
      </c>
      <c r="B14" s="60">
        <v>7037</v>
      </c>
      <c r="C14" s="58">
        <v>8730</v>
      </c>
      <c r="D14" s="58">
        <v>6394</v>
      </c>
      <c r="E14" s="58">
        <v>7747</v>
      </c>
      <c r="F14" s="58">
        <v>9324</v>
      </c>
      <c r="G14" s="58">
        <v>8446</v>
      </c>
      <c r="H14" s="58">
        <v>7599</v>
      </c>
      <c r="I14" s="58">
        <v>6280</v>
      </c>
      <c r="J14" s="58">
        <v>2250</v>
      </c>
      <c r="K14" s="58">
        <v>63807</v>
      </c>
      <c r="L14" s="250" t="s">
        <v>92</v>
      </c>
    </row>
    <row r="15" spans="1:12" ht="23.25">
      <c r="A15" s="229" t="s">
        <v>48</v>
      </c>
      <c r="B15" s="45">
        <v>7207</v>
      </c>
      <c r="C15" s="8">
        <v>9940</v>
      </c>
      <c r="D15" s="8">
        <v>10278</v>
      </c>
      <c r="E15" s="8">
        <v>14415</v>
      </c>
      <c r="F15" s="8">
        <v>18398</v>
      </c>
      <c r="G15" s="8">
        <v>20372</v>
      </c>
      <c r="H15" s="8">
        <v>22815</v>
      </c>
      <c r="I15" s="8">
        <v>19111</v>
      </c>
      <c r="J15" s="8">
        <v>3639</v>
      </c>
      <c r="K15" s="8">
        <v>126175</v>
      </c>
      <c r="L15" s="252" t="s">
        <v>49</v>
      </c>
    </row>
    <row r="16" spans="1:12" ht="23.25">
      <c r="A16" s="249" t="s">
        <v>50</v>
      </c>
      <c r="B16" s="83">
        <v>14801</v>
      </c>
      <c r="C16" s="84">
        <v>712</v>
      </c>
      <c r="D16" s="84">
        <v>854</v>
      </c>
      <c r="E16" s="84">
        <v>953</v>
      </c>
      <c r="F16" s="84">
        <v>1085</v>
      </c>
      <c r="G16" s="84">
        <v>1512</v>
      </c>
      <c r="H16" s="84">
        <v>1218</v>
      </c>
      <c r="I16" s="84">
        <v>825</v>
      </c>
      <c r="J16" s="84">
        <v>1031</v>
      </c>
      <c r="K16" s="84">
        <v>22991</v>
      </c>
      <c r="L16" s="252" t="s">
        <v>51</v>
      </c>
    </row>
    <row r="17" spans="1:12" ht="24.75">
      <c r="A17" s="63" t="s">
        <v>18</v>
      </c>
      <c r="B17" s="13">
        <v>39185</v>
      </c>
      <c r="C17" s="13">
        <v>63593</v>
      </c>
      <c r="D17" s="13">
        <v>79971</v>
      </c>
      <c r="E17" s="13">
        <v>98431</v>
      </c>
      <c r="F17" s="13">
        <v>106456</v>
      </c>
      <c r="G17" s="13">
        <v>107021</v>
      </c>
      <c r="H17" s="13">
        <v>97250</v>
      </c>
      <c r="I17" s="13">
        <v>53912</v>
      </c>
      <c r="J17" s="13">
        <v>6406</v>
      </c>
      <c r="K17" s="13">
        <v>652225</v>
      </c>
      <c r="L17" s="26" t="s">
        <v>19</v>
      </c>
    </row>
    <row r="18" spans="17:19" ht="15">
      <c r="Q18" s="5"/>
      <c r="R18" s="24"/>
      <c r="S18" s="12"/>
    </row>
  </sheetData>
  <sheetProtection/>
  <mergeCells count="2">
    <mergeCell ref="A3:F3"/>
    <mergeCell ref="G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7"/>
  <sheetViews>
    <sheetView rightToLeft="1" zoomScalePageLayoutView="0" workbookViewId="0" topLeftCell="A1">
      <selection activeCell="N16" sqref="N16"/>
    </sheetView>
  </sheetViews>
  <sheetFormatPr defaultColWidth="11.421875" defaultRowHeight="15"/>
  <cols>
    <col min="1" max="1" width="15.7109375" style="0" customWidth="1"/>
    <col min="12" max="12" width="16.140625" style="0" bestFit="1" customWidth="1"/>
    <col min="13" max="13" width="15.140625" style="0" customWidth="1"/>
    <col min="17" max="17" width="11.421875" style="0" customWidth="1"/>
  </cols>
  <sheetData>
    <row r="1" spans="1:19" ht="49.5" customHeight="1">
      <c r="A1" s="297" t="s">
        <v>138</v>
      </c>
      <c r="B1" s="297"/>
      <c r="C1" s="297"/>
      <c r="D1" s="297"/>
      <c r="E1" s="305"/>
      <c r="F1" s="305"/>
      <c r="G1" s="306" t="s">
        <v>137</v>
      </c>
      <c r="H1" s="306"/>
      <c r="I1" s="306"/>
      <c r="J1" s="306"/>
      <c r="K1" s="306"/>
      <c r="L1" s="306"/>
      <c r="M1" s="120"/>
      <c r="R1" s="12"/>
      <c r="S1" s="12"/>
    </row>
    <row r="2" spans="1:18" ht="68.25" customHeight="1">
      <c r="A2" s="16" t="s">
        <v>82</v>
      </c>
      <c r="B2" s="11" t="s">
        <v>83</v>
      </c>
      <c r="C2" s="17" t="s">
        <v>8</v>
      </c>
      <c r="D2" s="17" t="s">
        <v>9</v>
      </c>
      <c r="E2" s="17" t="s">
        <v>10</v>
      </c>
      <c r="F2" s="17" t="s">
        <v>11</v>
      </c>
      <c r="G2" s="17" t="s">
        <v>12</v>
      </c>
      <c r="H2" s="17" t="s">
        <v>13</v>
      </c>
      <c r="I2" s="17" t="s">
        <v>14</v>
      </c>
      <c r="J2" s="18" t="s">
        <v>15</v>
      </c>
      <c r="K2" s="28" t="s">
        <v>18</v>
      </c>
      <c r="L2" s="29" t="s">
        <v>31</v>
      </c>
      <c r="Q2" s="12"/>
      <c r="R2" s="12"/>
    </row>
    <row r="3" spans="1:18" ht="23.25">
      <c r="A3" s="19" t="s">
        <v>32</v>
      </c>
      <c r="B3" s="64">
        <v>0.6</v>
      </c>
      <c r="C3" s="65">
        <v>6.8</v>
      </c>
      <c r="D3" s="65">
        <v>15.7</v>
      </c>
      <c r="E3" s="65">
        <v>29.2</v>
      </c>
      <c r="F3" s="65">
        <v>33.9</v>
      </c>
      <c r="G3" s="65">
        <v>29.3</v>
      </c>
      <c r="H3" s="65">
        <v>24.3</v>
      </c>
      <c r="I3" s="65">
        <v>23.8</v>
      </c>
      <c r="J3" s="65">
        <v>21.6</v>
      </c>
      <c r="K3" s="122">
        <v>23.2</v>
      </c>
      <c r="L3" s="30" t="s">
        <v>33</v>
      </c>
      <c r="Q3" s="12"/>
      <c r="R3" s="12"/>
    </row>
    <row r="4" spans="1:18" ht="23.25">
      <c r="A4" s="20" t="s">
        <v>34</v>
      </c>
      <c r="B4" s="66">
        <v>1.8</v>
      </c>
      <c r="C4" s="67">
        <v>12.2</v>
      </c>
      <c r="D4" s="67">
        <v>20.5</v>
      </c>
      <c r="E4" s="67">
        <v>22.2</v>
      </c>
      <c r="F4" s="67">
        <v>22</v>
      </c>
      <c r="G4" s="67">
        <v>31.9</v>
      </c>
      <c r="H4" s="67">
        <v>36.4</v>
      </c>
      <c r="I4" s="67">
        <v>26.8</v>
      </c>
      <c r="J4" s="67">
        <v>3.2</v>
      </c>
      <c r="K4" s="70">
        <v>23.7</v>
      </c>
      <c r="L4" s="30" t="s">
        <v>35</v>
      </c>
      <c r="Q4" s="12"/>
      <c r="R4" s="12"/>
    </row>
    <row r="5" spans="1:18" ht="23.25">
      <c r="A5" s="20" t="s">
        <v>85</v>
      </c>
      <c r="B5" s="66">
        <v>0.9</v>
      </c>
      <c r="C5" s="67">
        <v>3.6</v>
      </c>
      <c r="D5" s="67">
        <v>8.4</v>
      </c>
      <c r="E5" s="67">
        <v>12.1</v>
      </c>
      <c r="F5" s="67">
        <v>10.2</v>
      </c>
      <c r="G5" s="67">
        <v>8.2</v>
      </c>
      <c r="H5" s="67">
        <v>7.7</v>
      </c>
      <c r="I5" s="67">
        <v>8.7</v>
      </c>
      <c r="J5" s="67">
        <v>0.7</v>
      </c>
      <c r="K5" s="70">
        <v>8.1</v>
      </c>
      <c r="L5" s="30" t="s">
        <v>36</v>
      </c>
      <c r="Q5" s="12"/>
      <c r="R5" s="12"/>
    </row>
    <row r="6" spans="1:18" ht="23.25">
      <c r="A6" s="20" t="s">
        <v>37</v>
      </c>
      <c r="B6" s="66">
        <v>8.9</v>
      </c>
      <c r="C6" s="67">
        <v>11</v>
      </c>
      <c r="D6" s="67">
        <v>12.3</v>
      </c>
      <c r="E6" s="67">
        <v>14</v>
      </c>
      <c r="F6" s="67">
        <v>11.9</v>
      </c>
      <c r="G6" s="67">
        <v>6.8</v>
      </c>
      <c r="H6" s="67">
        <v>4.5</v>
      </c>
      <c r="I6" s="67">
        <v>2.4</v>
      </c>
      <c r="J6" s="67">
        <v>0.5</v>
      </c>
      <c r="K6" s="70">
        <v>9.2</v>
      </c>
      <c r="L6" s="30" t="s">
        <v>38</v>
      </c>
      <c r="Q6" s="12"/>
      <c r="R6" s="12"/>
    </row>
    <row r="7" spans="1:18" ht="23.25">
      <c r="A7" s="20" t="s">
        <v>39</v>
      </c>
      <c r="B7" s="66">
        <v>12.2</v>
      </c>
      <c r="C7" s="67">
        <v>33.1</v>
      </c>
      <c r="D7" s="67">
        <v>21.9</v>
      </c>
      <c r="E7" s="67">
        <v>3.7</v>
      </c>
      <c r="F7" s="67">
        <v>2.6</v>
      </c>
      <c r="G7" s="67">
        <v>2.6</v>
      </c>
      <c r="H7" s="67">
        <v>2</v>
      </c>
      <c r="I7" s="67">
        <v>1</v>
      </c>
      <c r="J7" s="67">
        <v>0.7</v>
      </c>
      <c r="K7" s="70">
        <v>8.4</v>
      </c>
      <c r="L7" s="30" t="s">
        <v>40</v>
      </c>
      <c r="Q7" s="12"/>
      <c r="R7" s="12"/>
    </row>
    <row r="8" spans="1:18" ht="23.25">
      <c r="A8" s="20" t="s">
        <v>41</v>
      </c>
      <c r="B8" s="66">
        <v>19.6</v>
      </c>
      <c r="C8" s="67">
        <v>16.6</v>
      </c>
      <c r="D8" s="67">
        <v>7.2</v>
      </c>
      <c r="E8" s="67">
        <v>3.1</v>
      </c>
      <c r="F8" s="67">
        <v>1.1</v>
      </c>
      <c r="G8" s="67">
        <v>0.7</v>
      </c>
      <c r="H8" s="67">
        <v>0.4</v>
      </c>
      <c r="I8" s="67">
        <v>0.4</v>
      </c>
      <c r="J8" s="67">
        <v>0.4</v>
      </c>
      <c r="K8" s="70">
        <v>4.5</v>
      </c>
      <c r="L8" s="30" t="s">
        <v>42</v>
      </c>
      <c r="Q8" s="12"/>
      <c r="R8" s="12"/>
    </row>
    <row r="9" spans="1:18" ht="24.75">
      <c r="A9" s="21" t="s">
        <v>43</v>
      </c>
      <c r="B9" s="66">
        <v>44</v>
      </c>
      <c r="C9" s="67">
        <v>83.30000000000001</v>
      </c>
      <c r="D9" s="67">
        <v>86.00000000000001</v>
      </c>
      <c r="E9" s="67">
        <v>84.3</v>
      </c>
      <c r="F9" s="67">
        <v>81.69999999999999</v>
      </c>
      <c r="G9" s="67">
        <v>79.5</v>
      </c>
      <c r="H9" s="67">
        <v>75.30000000000001</v>
      </c>
      <c r="I9" s="67">
        <v>63.099999999999994</v>
      </c>
      <c r="J9" s="67">
        <v>27.099999999999998</v>
      </c>
      <c r="K9" s="70">
        <v>77.10000000000001</v>
      </c>
      <c r="L9" s="121" t="s">
        <v>44</v>
      </c>
      <c r="R9" s="12"/>
    </row>
    <row r="10" spans="1:12" ht="23.25">
      <c r="A10" s="20" t="s">
        <v>45</v>
      </c>
      <c r="B10" s="66">
        <v>0</v>
      </c>
      <c r="C10" s="67">
        <v>0</v>
      </c>
      <c r="D10" s="67">
        <v>0.1</v>
      </c>
      <c r="E10" s="67">
        <v>0.2</v>
      </c>
      <c r="F10" s="67">
        <v>0.6</v>
      </c>
      <c r="G10" s="67">
        <v>1.8</v>
      </c>
      <c r="H10" s="67">
        <v>4.3</v>
      </c>
      <c r="I10" s="67">
        <v>9.9</v>
      </c>
      <c r="J10" s="67">
        <v>1.8</v>
      </c>
      <c r="K10" s="70">
        <v>1.9</v>
      </c>
      <c r="L10" s="30" t="s">
        <v>94</v>
      </c>
    </row>
    <row r="11" spans="1:12" ht="23.25">
      <c r="A11" s="20" t="s">
        <v>46</v>
      </c>
      <c r="B11" s="66">
        <v>0.4</v>
      </c>
      <c r="C11" s="67">
        <v>1.9</v>
      </c>
      <c r="D11" s="67">
        <v>4.8</v>
      </c>
      <c r="E11" s="67">
        <v>6.5</v>
      </c>
      <c r="F11" s="67">
        <v>7.9</v>
      </c>
      <c r="G11" s="67">
        <v>9.4</v>
      </c>
      <c r="H11" s="67">
        <v>11.4</v>
      </c>
      <c r="I11" s="67">
        <v>13.9</v>
      </c>
      <c r="J11" s="67">
        <v>19.9</v>
      </c>
      <c r="K11" s="70">
        <v>7.6</v>
      </c>
      <c r="L11" s="30" t="s">
        <v>93</v>
      </c>
    </row>
    <row r="12" spans="1:12" ht="23.25">
      <c r="A12" s="20" t="s">
        <v>47</v>
      </c>
      <c r="B12" s="66">
        <v>18</v>
      </c>
      <c r="C12" s="67">
        <v>13.7</v>
      </c>
      <c r="D12" s="67">
        <v>8</v>
      </c>
      <c r="E12" s="67">
        <v>7.9</v>
      </c>
      <c r="F12" s="67">
        <v>8.8</v>
      </c>
      <c r="G12" s="67">
        <v>7.9</v>
      </c>
      <c r="H12" s="67">
        <v>7.8</v>
      </c>
      <c r="I12" s="67">
        <v>11.6</v>
      </c>
      <c r="J12" s="67">
        <v>35.1</v>
      </c>
      <c r="K12" s="70">
        <v>9.8</v>
      </c>
      <c r="L12" s="30" t="s">
        <v>92</v>
      </c>
    </row>
    <row r="13" spans="1:12" ht="23.25">
      <c r="A13" s="22" t="s">
        <v>48</v>
      </c>
      <c r="B13" s="66">
        <v>18.4</v>
      </c>
      <c r="C13" s="67">
        <v>15.6</v>
      </c>
      <c r="D13" s="67">
        <v>12.899999999999999</v>
      </c>
      <c r="E13" s="67">
        <v>14.600000000000001</v>
      </c>
      <c r="F13" s="67">
        <v>17.3</v>
      </c>
      <c r="G13" s="67">
        <v>19.1</v>
      </c>
      <c r="H13" s="67">
        <v>23.5</v>
      </c>
      <c r="I13" s="67">
        <v>35.4</v>
      </c>
      <c r="J13" s="67">
        <v>56.8</v>
      </c>
      <c r="K13" s="70">
        <v>19.3</v>
      </c>
      <c r="L13" s="31" t="s">
        <v>49</v>
      </c>
    </row>
    <row r="14" spans="1:12" ht="23.25">
      <c r="A14" s="22" t="s">
        <v>50</v>
      </c>
      <c r="B14" s="66">
        <v>37.8</v>
      </c>
      <c r="C14" s="67">
        <v>1.1</v>
      </c>
      <c r="D14" s="67">
        <v>1.1</v>
      </c>
      <c r="E14" s="67">
        <v>1</v>
      </c>
      <c r="F14" s="67">
        <v>1</v>
      </c>
      <c r="G14" s="67">
        <v>1.4</v>
      </c>
      <c r="H14" s="67">
        <v>1.3</v>
      </c>
      <c r="I14" s="67">
        <v>1.5</v>
      </c>
      <c r="J14" s="67">
        <v>16.1</v>
      </c>
      <c r="K14" s="70">
        <v>3.5</v>
      </c>
      <c r="L14" s="31" t="s">
        <v>51</v>
      </c>
    </row>
    <row r="15" spans="1:12" ht="24.75">
      <c r="A15" s="23" t="s">
        <v>18</v>
      </c>
      <c r="B15" s="68">
        <v>100</v>
      </c>
      <c r="C15" s="69">
        <v>100</v>
      </c>
      <c r="D15" s="69">
        <v>100</v>
      </c>
      <c r="E15" s="69">
        <v>100</v>
      </c>
      <c r="F15" s="69">
        <v>100</v>
      </c>
      <c r="G15" s="69">
        <v>100</v>
      </c>
      <c r="H15" s="69">
        <v>100</v>
      </c>
      <c r="I15" s="69">
        <v>100</v>
      </c>
      <c r="J15" s="69">
        <v>100</v>
      </c>
      <c r="K15" s="123">
        <v>100</v>
      </c>
      <c r="L15" s="32" t="s">
        <v>19</v>
      </c>
    </row>
    <row r="16" ht="15">
      <c r="H16" s="3"/>
    </row>
    <row r="17" ht="15">
      <c r="C17" t="s">
        <v>121</v>
      </c>
    </row>
  </sheetData>
  <sheetProtection/>
  <mergeCells count="2">
    <mergeCell ref="A1:F1"/>
    <mergeCell ref="G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yosra.masoudi</dc:creator>
  <cp:keywords/>
  <dc:description/>
  <cp:lastModifiedBy>Yosra Masoudi</cp:lastModifiedBy>
  <dcterms:created xsi:type="dcterms:W3CDTF">2016-10-07T10:57:02Z</dcterms:created>
  <dcterms:modified xsi:type="dcterms:W3CDTF">2023-09-05T08:46:28Z</dcterms:modified>
  <cp:category/>
  <cp:version/>
  <cp:contentType/>
  <cp:contentStatus/>
</cp:coreProperties>
</file>