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FB72066-7DAA-4371-867A-D9C13226973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lobale" sheetId="1" r:id="rId1"/>
    <sheet name="GP" sheetId="3" r:id="rId2"/>
    <sheet name="GSA" sheetId="2" r:id="rId3"/>
    <sheet name="Typ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C50" i="1"/>
  <c r="B50" i="1"/>
  <c r="D49" i="1"/>
  <c r="C49" i="1"/>
  <c r="B49" i="1"/>
  <c r="F47" i="1"/>
  <c r="E47" i="1"/>
  <c r="F46" i="1"/>
  <c r="E46" i="1"/>
  <c r="D42" i="1"/>
  <c r="C42" i="1"/>
  <c r="B42" i="1"/>
  <c r="D41" i="1"/>
  <c r="C41" i="1"/>
  <c r="B41" i="1"/>
  <c r="F39" i="1"/>
  <c r="E39" i="1"/>
  <c r="F38" i="1"/>
  <c r="E38" i="1"/>
  <c r="C26" i="1"/>
  <c r="C25" i="1"/>
  <c r="B25" i="1"/>
  <c r="F23" i="1"/>
  <c r="D23" i="1"/>
  <c r="C23" i="1"/>
  <c r="E23" i="1" s="1"/>
  <c r="B23" i="1"/>
  <c r="D22" i="1"/>
  <c r="C22" i="1"/>
  <c r="B22" i="1"/>
  <c r="E22" i="1" s="1"/>
  <c r="F22" i="1" l="1"/>
  <c r="D25" i="1"/>
  <c r="B26" i="1"/>
  <c r="D26" i="1"/>
</calcChain>
</file>

<file path=xl/sharedStrings.xml><?xml version="1.0" encoding="utf-8"?>
<sst xmlns="http://schemas.openxmlformats.org/spreadsheetml/2006/main" count="191" uniqueCount="76">
  <si>
    <t>GROUPES DE PRODUITS</t>
  </si>
  <si>
    <t>Var : en %</t>
  </si>
  <si>
    <t>2021/2020</t>
  </si>
  <si>
    <t xml:space="preserve"> 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</si>
  <si>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</si>
  <si>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</si>
  <si>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</si>
  <si>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</si>
  <si>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</si>
  <si>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</si>
  <si>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</si>
  <si>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</si>
  <si>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</si>
  <si>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</si>
  <si>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</si>
  <si>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</si>
  <si>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</si>
  <si>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GROUPEMENT SECTORIEL D'ACTIVITE</t>
  </si>
  <si>
    <t>Produits</t>
  </si>
  <si>
    <t>Importations</t>
  </si>
  <si>
    <t>Valeurs en MD</t>
  </si>
  <si>
    <t>Variation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</si>
  <si>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</si>
  <si>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</si>
  <si>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</si>
  <si>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</si>
  <si>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</si>
  <si>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</si>
  <si>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</si>
  <si>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</si>
  <si>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</si>
  <si>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</si>
  <si>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</si>
  <si>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</si>
  <si>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</si>
  <si>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</si>
  <si>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</si>
  <si>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</si>
  <si>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</si>
  <si>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</si>
  <si>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</si>
  <si>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</si>
  <si>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</si>
  <si>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Exportations</t>
  </si>
  <si>
    <t>Solde</t>
  </si>
  <si>
    <t>Taux de Couverture</t>
  </si>
  <si>
    <t xml:space="preserve">BALANCE PAR REGIME </t>
  </si>
  <si>
    <t>REGIME GENERAL</t>
  </si>
  <si>
    <t>REGIME OFF SHORE</t>
  </si>
  <si>
    <t>COMMERCE EXTERIEUR SELON LE REGIME ET LE TYPE D'UTILISATION</t>
  </si>
  <si>
    <t xml:space="preserve">          Variation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</si>
  <si>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</si>
  <si>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</si>
  <si>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</si>
  <si>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</si>
  <si>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</si>
  <si>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</si>
  <si>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</si>
  <si>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2022/2021</t>
  </si>
  <si>
    <t>BALANCE COMMERCIALE</t>
  </si>
  <si>
    <t xml:space="preserve">Exportations </t>
  </si>
  <si>
    <t xml:space="preserve"> 21/20</t>
  </si>
  <si>
    <t xml:space="preserve"> 22/21</t>
  </si>
  <si>
    <t>5 mois</t>
  </si>
  <si>
    <t xml:space="preserve">  5 MOIS 2 0 2 2</t>
  </si>
  <si>
    <t xml:space="preserve"> 5mois2020</t>
  </si>
  <si>
    <t xml:space="preserve"> 5mois2021</t>
  </si>
  <si>
    <t xml:space="preserve"> 5mois2022</t>
  </si>
  <si>
    <t xml:space="preserve"> 5 mois2020</t>
  </si>
  <si>
    <t xml:space="preserve"> 5 mois2021</t>
  </si>
  <si>
    <t xml:space="preserve"> 5 mois2022</t>
  </si>
  <si>
    <t xml:space="preserve">  5 Mois 2 0 2 2</t>
  </si>
  <si>
    <t>5 MOIS 2022</t>
  </si>
  <si>
    <t>5mois2020</t>
  </si>
  <si>
    <t>5mois2021</t>
  </si>
  <si>
    <t>5mois2022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</si>
</sst>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sz val="11"/>
      <name val="MS Sans Serif"/>
      <family val="2"/>
    </font>
    <font>
      <i/>
      <sz val="11"/>
      <name val="Times New Roman"/>
      <family val="1"/>
    </font>
    <font>
      <sz val="10"/>
      <name val="MS Sans Serif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gray0625">
        <fgColor indexed="13"/>
        <bgColor indexed="9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0" fontId="6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8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5" borderId="0" xfId="1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/>
    <xf numFmtId="0" fontId="7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164" fontId="3" fillId="0" borderId="0" xfId="0" applyNumberFormat="1" applyFont="1"/>
    <xf numFmtId="0" fontId="4" fillId="5" borderId="0" xfId="0" applyFont="1" applyFill="1" applyAlignment="1">
      <alignment horizontal="center"/>
    </xf>
    <xf numFmtId="0" fontId="3" fillId="5" borderId="0" xfId="0" applyFont="1" applyFill="1"/>
    <xf numFmtId="9" fontId="3" fillId="0" borderId="0" xfId="0" applyNumberFormat="1" applyFont="1"/>
    <xf numFmtId="0" fontId="3" fillId="2" borderId="0" xfId="0" applyFont="1" applyFill="1"/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/>
    <xf numFmtId="0" fontId="0" fillId="0" borderId="8" xfId="0" applyBorder="1"/>
    <xf numFmtId="0" fontId="14" fillId="0" borderId="7" xfId="0" applyFont="1" applyBorder="1" applyAlignment="1">
      <alignment horizontal="center" vertical="center"/>
    </xf>
    <xf numFmtId="0" fontId="10" fillId="0" borderId="8" xfId="0" applyFont="1" applyBorder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10" fillId="0" borderId="7" xfId="0" applyFont="1" applyBorder="1"/>
    <xf numFmtId="165" fontId="4" fillId="2" borderId="1" xfId="1" applyNumberFormat="1" applyFont="1" applyFill="1" applyBorder="1" applyAlignment="1">
      <alignment horizontal="center"/>
    </xf>
    <xf numFmtId="17" fontId="7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0" xfId="0" applyFont="1"/>
    <xf numFmtId="17" fontId="4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15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7" fontId="6" fillId="0" borderId="0" xfId="0" applyNumberFormat="1" applyFont="1" applyAlignment="1">
      <alignment horizontal="centerContinuous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164" fontId="8" fillId="0" borderId="0" xfId="0" applyNumberFormat="1" applyFont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165" fontId="14" fillId="0" borderId="17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9" fontId="8" fillId="0" borderId="0" xfId="1" applyFont="1" applyBorder="1" applyAlignment="1">
      <alignment horizontal="center"/>
    </xf>
    <xf numFmtId="9" fontId="8" fillId="0" borderId="17" xfId="1" applyFont="1" applyBorder="1" applyAlignment="1">
      <alignment horizontal="center"/>
    </xf>
    <xf numFmtId="166" fontId="0" fillId="0" borderId="0" xfId="0" applyNumberFormat="1"/>
    <xf numFmtId="164" fontId="5" fillId="0" borderId="17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6" fontId="17" fillId="0" borderId="0" xfId="0" applyNumberFormat="1" applyFont="1"/>
    <xf numFmtId="0" fontId="8" fillId="0" borderId="17" xfId="0" applyFont="1" applyBorder="1" applyAlignment="1">
      <alignment horizontal="left" vertical="center"/>
    </xf>
    <xf numFmtId="17" fontId="4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17" xfId="1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9" fillId="0" borderId="17" xfId="1" applyNumberFormat="1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" fontId="8" fillId="0" borderId="17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5" fontId="8" fillId="0" borderId="10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18" fillId="0" borderId="15" xfId="0" applyFont="1" applyBorder="1"/>
    <xf numFmtId="17" fontId="4" fillId="0" borderId="21" xfId="0" applyNumberFormat="1" applyFont="1" applyBorder="1" applyAlignment="1">
      <alignment horizontal="center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0" fillId="0" borderId="2" xfId="0" applyBorder="1"/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1</xdr:col>
      <xdr:colOff>714375</xdr:colOff>
      <xdr:row>6</xdr:row>
      <xdr:rowOff>161925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id="{637BD50E-1EF1-403E-8E5C-EC284CD23188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23186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</xdr:rowOff>
    </xdr:from>
    <xdr:to>
      <xdr:col>0</xdr:col>
      <xdr:colOff>2943225</xdr:colOff>
      <xdr:row>5</xdr:row>
      <xdr:rowOff>152400</xdr:rowOff>
    </xdr:to>
    <xdr:sp macro="" textlink="">
      <xdr:nvSpPr>
        <xdr:cNvPr id="4" name="Texte 2">
          <a:extLst>
            <a:ext uri="{FF2B5EF4-FFF2-40B4-BE49-F238E27FC236}">
              <a16:creationId xmlns:a16="http://schemas.microsoft.com/office/drawing/2014/main" id="{FF333E09-321A-4FE6-BF45-83F3D81661D4}"/>
            </a:ext>
          </a:extLst>
        </xdr:cNvPr>
        <xdr:cNvSpPr>
          <a:spLocks noChangeArrowheads="1"/>
        </xdr:cNvSpPr>
      </xdr:nvSpPr>
      <xdr:spPr bwMode="auto">
        <a:xfrm>
          <a:off x="91440" y="190501"/>
          <a:ext cx="2851785" cy="9143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57150</xdr:rowOff>
    </xdr:from>
    <xdr:to>
      <xdr:col>1</xdr:col>
      <xdr:colOff>628651</xdr:colOff>
      <xdr:row>5</xdr:row>
      <xdr:rowOff>9525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id="{10D01FEB-B935-4CB5-92E1-7F1F372A94AE}"/>
            </a:ext>
          </a:extLst>
        </xdr:cNvPr>
        <xdr:cNvSpPr txBox="1">
          <a:spLocks noChangeArrowheads="1"/>
        </xdr:cNvSpPr>
      </xdr:nvSpPr>
      <xdr:spPr bwMode="auto">
        <a:xfrm>
          <a:off x="247651" y="57150"/>
          <a:ext cx="234315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76201</xdr:rowOff>
    </xdr:from>
    <xdr:to>
      <xdr:col>1</xdr:col>
      <xdr:colOff>533400</xdr:colOff>
      <xdr:row>5</xdr:row>
      <xdr:rowOff>180975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id="{9B058368-63B3-4E2F-A069-3D33488793C2}"/>
            </a:ext>
          </a:extLst>
        </xdr:cNvPr>
        <xdr:cNvSpPr txBox="1">
          <a:spLocks noChangeArrowheads="1"/>
        </xdr:cNvSpPr>
      </xdr:nvSpPr>
      <xdr:spPr bwMode="auto">
        <a:xfrm>
          <a:off x="114298" y="76201"/>
          <a:ext cx="2733677" cy="1057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opLeftCell="A10" workbookViewId="0">
      <selection activeCell="E60" sqref="E60"/>
    </sheetView>
  </sheetViews>
  <sheetFormatPr baseColWidth="10" defaultColWidth="8.85546875" defaultRowHeight="15" x14ac:dyDescent="0.25"/>
  <cols>
    <col min="1" max="1" width="29.5703125" customWidth="1"/>
    <col min="2" max="6" width="13.5703125" customWidth="1"/>
  </cols>
  <sheetData>
    <row r="1" spans="1:6" x14ac:dyDescent="0.25">
      <c r="A1" t="s">
        <v>3</v>
      </c>
    </row>
    <row r="8" spans="1:6" ht="10.9" customHeight="1" x14ac:dyDescent="0.25">
      <c r="E8" s="35"/>
    </row>
    <row r="9" spans="1:6" ht="15.75" x14ac:dyDescent="0.25">
      <c r="E9" s="35"/>
    </row>
    <row r="10" spans="1:6" ht="15.75" x14ac:dyDescent="0.25">
      <c r="A10" s="9" t="s">
        <v>37</v>
      </c>
      <c r="B10" s="9"/>
      <c r="C10" s="9"/>
      <c r="D10" s="10"/>
      <c r="E10" s="10"/>
      <c r="F10" s="10"/>
    </row>
    <row r="11" spans="1:6" ht="18.75" x14ac:dyDescent="0.3">
      <c r="A11" s="58" t="s">
        <v>38</v>
      </c>
      <c r="B11" s="21"/>
      <c r="C11" s="59"/>
      <c r="D11" s="22"/>
      <c r="E11" s="60"/>
      <c r="F11" s="22"/>
    </row>
    <row r="12" spans="1:6" ht="15.75" x14ac:dyDescent="0.25">
      <c r="A12" s="58"/>
      <c r="B12" s="58"/>
      <c r="C12" s="58"/>
      <c r="D12" s="22"/>
      <c r="E12" s="35"/>
      <c r="F12" s="22"/>
    </row>
    <row r="13" spans="1:6" ht="16.5" thickBot="1" x14ac:dyDescent="0.3">
      <c r="A13" s="58"/>
      <c r="B13" s="58"/>
      <c r="C13" s="58"/>
      <c r="D13" s="22"/>
      <c r="E13" s="35"/>
      <c r="F13" s="22"/>
    </row>
    <row r="14" spans="1:6" ht="16.5" thickBot="1" x14ac:dyDescent="0.3">
      <c r="A14" s="154" t="s">
        <v>72</v>
      </c>
      <c r="B14" s="155"/>
      <c r="C14" s="155"/>
      <c r="D14" s="155"/>
      <c r="E14" s="155"/>
      <c r="F14" s="156"/>
    </row>
    <row r="15" spans="1:6" ht="15.75" x14ac:dyDescent="0.25">
      <c r="A15" s="31"/>
      <c r="B15" s="31"/>
      <c r="C15" s="31"/>
      <c r="D15" s="34"/>
      <c r="E15" s="35"/>
      <c r="F15" s="34"/>
    </row>
    <row r="16" spans="1:6" x14ac:dyDescent="0.25">
      <c r="A16" s="36" t="s">
        <v>39</v>
      </c>
      <c r="B16" s="37"/>
      <c r="C16" s="37"/>
      <c r="D16" s="22"/>
      <c r="E16" s="22"/>
      <c r="F16" s="22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38" t="s">
        <v>40</v>
      </c>
      <c r="B18" s="8"/>
      <c r="C18" s="8"/>
      <c r="D18" s="8"/>
      <c r="E18" s="8"/>
      <c r="F18" s="8"/>
    </row>
    <row r="19" spans="1:6" ht="15.75" thickBot="1" x14ac:dyDescent="0.3">
      <c r="A19" s="39"/>
      <c r="B19" s="8"/>
      <c r="C19" s="8"/>
      <c r="D19" s="8"/>
      <c r="E19" s="8"/>
      <c r="F19" s="8"/>
    </row>
    <row r="20" spans="1:6" ht="16.5" thickTop="1" thickBot="1" x14ac:dyDescent="0.3">
      <c r="A20" s="40"/>
      <c r="B20" s="41" t="s">
        <v>41</v>
      </c>
      <c r="C20" s="41"/>
      <c r="D20" s="42"/>
      <c r="E20" s="41" t="s">
        <v>42</v>
      </c>
      <c r="F20" s="41"/>
    </row>
    <row r="21" spans="1:6" ht="15.75" thickTop="1" x14ac:dyDescent="0.25">
      <c r="A21" s="8"/>
      <c r="B21" s="17" t="s">
        <v>73</v>
      </c>
      <c r="C21" s="17" t="s">
        <v>74</v>
      </c>
      <c r="D21" s="17" t="s">
        <v>75</v>
      </c>
      <c r="E21" s="43" t="s">
        <v>61</v>
      </c>
      <c r="F21" s="43" t="s">
        <v>62</v>
      </c>
    </row>
    <row r="22" spans="1:6" x14ac:dyDescent="0.25">
      <c r="A22" s="39" t="s">
        <v>43</v>
      </c>
      <c r="B22" s="18">
        <f>B38+B46</f>
        <v>14921.376999999999</v>
      </c>
      <c r="C22" s="18">
        <f t="shared" ref="C22:D23" si="0">C38+C46</f>
        <v>18610.463</v>
      </c>
      <c r="D22" s="18">
        <f t="shared" si="0"/>
        <v>23283.334999999999</v>
      </c>
      <c r="E22" s="19">
        <f>C22/B22-1</f>
        <v>0.24723495693460462</v>
      </c>
      <c r="F22" s="19">
        <f>D22/C22-1</f>
        <v>0.25108843342586362</v>
      </c>
    </row>
    <row r="23" spans="1:6" x14ac:dyDescent="0.25">
      <c r="A23" s="39" t="s">
        <v>19</v>
      </c>
      <c r="B23" s="18">
        <f>B39+B47</f>
        <v>21021.258999999998</v>
      </c>
      <c r="C23" s="18">
        <f t="shared" si="0"/>
        <v>24551.609</v>
      </c>
      <c r="D23" s="18">
        <f t="shared" si="0"/>
        <v>33212.728000000003</v>
      </c>
      <c r="E23" s="19">
        <f>C23/B23-1</f>
        <v>0.16794189158698836</v>
      </c>
      <c r="F23" s="19">
        <f>D23/C23-1</f>
        <v>0.35277195071003309</v>
      </c>
    </row>
    <row r="24" spans="1:6" x14ac:dyDescent="0.25">
      <c r="A24" s="39"/>
      <c r="B24" s="8"/>
      <c r="C24" s="8"/>
      <c r="D24" s="8"/>
      <c r="E24" s="8"/>
      <c r="F24" s="8"/>
    </row>
    <row r="25" spans="1:6" x14ac:dyDescent="0.25">
      <c r="A25" s="39" t="s">
        <v>44</v>
      </c>
      <c r="B25" s="18">
        <f>B22-B23</f>
        <v>-6099.8819999999996</v>
      </c>
      <c r="C25" s="18">
        <f t="shared" ref="C25:D25" si="1">C22-C23</f>
        <v>-5941.1460000000006</v>
      </c>
      <c r="D25" s="18">
        <f t="shared" si="1"/>
        <v>-9929.3930000000037</v>
      </c>
      <c r="E25" s="44"/>
      <c r="F25" s="44"/>
    </row>
    <row r="26" spans="1:6" x14ac:dyDescent="0.25">
      <c r="A26" s="39" t="s">
        <v>45</v>
      </c>
      <c r="B26" s="20">
        <f>B22/B23</f>
        <v>0.70982318423458846</v>
      </c>
      <c r="C26" s="20">
        <f t="shared" ref="C26:D26" si="2">C22/C23</f>
        <v>0.7580139859672741</v>
      </c>
      <c r="D26" s="20">
        <f t="shared" si="2"/>
        <v>0.70103651226722474</v>
      </c>
      <c r="E26" s="44"/>
      <c r="F26" s="44"/>
    </row>
    <row r="27" spans="1:6" x14ac:dyDescent="0.25">
      <c r="A27" s="39"/>
      <c r="B27" s="8"/>
      <c r="C27" s="8"/>
      <c r="D27" s="8"/>
      <c r="E27" s="8"/>
      <c r="F27" s="8"/>
    </row>
    <row r="28" spans="1:6" x14ac:dyDescent="0.25">
      <c r="A28" s="45"/>
      <c r="B28" s="46"/>
      <c r="C28" s="46"/>
      <c r="D28" s="46"/>
      <c r="E28" s="46"/>
      <c r="F28" s="46"/>
    </row>
    <row r="29" spans="1:6" x14ac:dyDescent="0.25">
      <c r="A29" s="45"/>
      <c r="B29" s="46"/>
      <c r="C29" s="46"/>
      <c r="D29" s="46"/>
      <c r="E29" s="46"/>
      <c r="F29" s="46"/>
    </row>
    <row r="30" spans="1:6" x14ac:dyDescent="0.25">
      <c r="A30" s="39"/>
      <c r="B30" s="8"/>
      <c r="C30" s="8"/>
      <c r="D30" s="8"/>
      <c r="E30" s="8"/>
      <c r="F30" s="8"/>
    </row>
    <row r="31" spans="1:6" x14ac:dyDescent="0.25">
      <c r="A31" s="36" t="s">
        <v>46</v>
      </c>
      <c r="B31" s="22"/>
      <c r="C31" s="22"/>
      <c r="D31" s="22"/>
      <c r="E31" s="22"/>
      <c r="F31" s="22"/>
    </row>
    <row r="32" spans="1:6" ht="15.75" thickBot="1" x14ac:dyDescent="0.3">
      <c r="A32" s="39"/>
      <c r="B32" s="8"/>
      <c r="C32" s="8"/>
      <c r="D32" s="8"/>
      <c r="E32" s="8"/>
      <c r="F32" s="8"/>
    </row>
    <row r="33" spans="1:6" ht="16.5" thickTop="1" thickBot="1" x14ac:dyDescent="0.3">
      <c r="A33" s="40"/>
      <c r="B33" s="41" t="s">
        <v>41</v>
      </c>
      <c r="C33" s="41"/>
      <c r="D33" s="41"/>
      <c r="E33" s="41" t="s">
        <v>42</v>
      </c>
      <c r="F33" s="41"/>
    </row>
    <row r="34" spans="1:6" ht="15.75" thickTop="1" x14ac:dyDescent="0.25">
      <c r="A34" s="8"/>
      <c r="B34" s="17" t="s">
        <v>73</v>
      </c>
      <c r="C34" s="17" t="s">
        <v>74</v>
      </c>
      <c r="D34" s="17" t="s">
        <v>75</v>
      </c>
      <c r="E34" s="43" t="s">
        <v>61</v>
      </c>
      <c r="F34" s="43" t="s">
        <v>62</v>
      </c>
    </row>
    <row r="35" spans="1:6" x14ac:dyDescent="0.25">
      <c r="A35" s="8"/>
      <c r="C35" s="8"/>
      <c r="D35" s="8"/>
      <c r="E35" s="8"/>
      <c r="F35" s="8"/>
    </row>
    <row r="36" spans="1:6" x14ac:dyDescent="0.25">
      <c r="A36" s="38" t="s">
        <v>47</v>
      </c>
      <c r="C36" s="8"/>
      <c r="D36" s="8"/>
      <c r="E36" s="8"/>
      <c r="F36" s="8"/>
    </row>
    <row r="37" spans="1:6" x14ac:dyDescent="0.25">
      <c r="A37" s="8"/>
      <c r="C37" s="8"/>
      <c r="D37" s="8"/>
      <c r="E37" s="8"/>
      <c r="F37" s="8"/>
    </row>
    <row r="38" spans="1:6" x14ac:dyDescent="0.25">
      <c r="A38" s="39" t="s">
        <v>43</v>
      </c>
      <c r="B38" s="18">
        <v>4895.8279999999995</v>
      </c>
      <c r="C38" s="18">
        <v>4936.91</v>
      </c>
      <c r="D38" s="18">
        <v>7502.0910000000003</v>
      </c>
      <c r="E38" s="19">
        <f>C38/B38-1</f>
        <v>8.3912261623571016E-3</v>
      </c>
      <c r="F38" s="19">
        <f>D38/C38-1</f>
        <v>0.51959241711921034</v>
      </c>
    </row>
    <row r="39" spans="1:6" x14ac:dyDescent="0.25">
      <c r="A39" s="39" t="s">
        <v>19</v>
      </c>
      <c r="B39" s="18">
        <v>14397.117999999999</v>
      </c>
      <c r="C39" s="18">
        <v>16158.621000000001</v>
      </c>
      <c r="D39" s="18">
        <v>22517.688999999998</v>
      </c>
      <c r="E39" s="19">
        <f>C39/B39-1</f>
        <v>0.12235108443231502</v>
      </c>
      <c r="F39" s="19">
        <f>D39/C39-1</f>
        <v>0.39354026559568411</v>
      </c>
    </row>
    <row r="40" spans="1:6" x14ac:dyDescent="0.25">
      <c r="A40" s="39"/>
      <c r="C40" s="8"/>
      <c r="D40" s="8"/>
      <c r="E40" s="8"/>
      <c r="F40" s="8"/>
    </row>
    <row r="41" spans="1:6" x14ac:dyDescent="0.25">
      <c r="A41" s="39" t="s">
        <v>44</v>
      </c>
      <c r="B41" s="18">
        <f>B38-B39</f>
        <v>-9501.2899999999991</v>
      </c>
      <c r="C41" s="18">
        <f t="shared" ref="C41:D41" si="3">C38-C39</f>
        <v>-11221.711000000001</v>
      </c>
      <c r="D41" s="18">
        <f t="shared" si="3"/>
        <v>-15015.597999999998</v>
      </c>
      <c r="E41" s="47"/>
      <c r="F41" s="8"/>
    </row>
    <row r="42" spans="1:6" x14ac:dyDescent="0.25">
      <c r="A42" s="39" t="s">
        <v>45</v>
      </c>
      <c r="B42" s="20">
        <f>B38/B39</f>
        <v>0.34005611400837304</v>
      </c>
      <c r="C42" s="20">
        <f t="shared" ref="C42:D42" si="4">C38/C39</f>
        <v>0.30552792840428644</v>
      </c>
      <c r="D42" s="20">
        <f t="shared" si="4"/>
        <v>0.33316434026600156</v>
      </c>
      <c r="E42" s="8"/>
      <c r="F42" s="8"/>
    </row>
    <row r="43" spans="1:6" x14ac:dyDescent="0.25">
      <c r="A43" s="8"/>
      <c r="C43" s="8"/>
      <c r="D43" s="8"/>
      <c r="E43" s="8"/>
      <c r="F43" s="8"/>
    </row>
    <row r="44" spans="1:6" x14ac:dyDescent="0.25">
      <c r="A44" s="38" t="s">
        <v>48</v>
      </c>
      <c r="C44" s="8"/>
      <c r="D44" s="8"/>
      <c r="E44" s="8"/>
      <c r="F44" s="8"/>
    </row>
    <row r="45" spans="1:6" x14ac:dyDescent="0.25">
      <c r="A45" s="8"/>
      <c r="C45" s="8"/>
      <c r="D45" s="8"/>
      <c r="E45" s="8"/>
      <c r="F45" s="8"/>
    </row>
    <row r="46" spans="1:6" x14ac:dyDescent="0.25">
      <c r="A46" s="39" t="s">
        <v>43</v>
      </c>
      <c r="B46" s="18">
        <v>10025.548999999999</v>
      </c>
      <c r="C46" s="18">
        <v>13673.553</v>
      </c>
      <c r="D46" s="18">
        <v>15781.244000000001</v>
      </c>
      <c r="E46" s="19">
        <f>C46/B46-1</f>
        <v>0.36387074662943664</v>
      </c>
      <c r="F46" s="19">
        <f>D46/C46-1</f>
        <v>0.15414362309488983</v>
      </c>
    </row>
    <row r="47" spans="1:6" x14ac:dyDescent="0.25">
      <c r="A47" s="39" t="s">
        <v>19</v>
      </c>
      <c r="B47" s="18">
        <v>6624.1409999999987</v>
      </c>
      <c r="C47" s="18">
        <v>8392.9879999999994</v>
      </c>
      <c r="D47" s="18">
        <v>10695.039000000001</v>
      </c>
      <c r="E47" s="19">
        <f>C47/B47-1</f>
        <v>0.2670303968469272</v>
      </c>
      <c r="F47" s="19">
        <f>D47/C47-1</f>
        <v>0.27428265118453665</v>
      </c>
    </row>
    <row r="48" spans="1:6" x14ac:dyDescent="0.25">
      <c r="A48" s="39"/>
      <c r="B48" s="49"/>
      <c r="C48" s="8"/>
      <c r="D48" s="8"/>
      <c r="E48" s="8"/>
      <c r="F48" s="8"/>
    </row>
    <row r="49" spans="1:6" x14ac:dyDescent="0.25">
      <c r="A49" s="39" t="s">
        <v>44</v>
      </c>
      <c r="B49" s="18">
        <f>B46-B47</f>
        <v>3401.4080000000004</v>
      </c>
      <c r="C49" s="18">
        <f t="shared" ref="C49:D49" si="5">C46-C47</f>
        <v>5280.5650000000005</v>
      </c>
      <c r="D49" s="18">
        <f t="shared" si="5"/>
        <v>5086.2049999999999</v>
      </c>
      <c r="E49" s="8"/>
      <c r="F49" s="8"/>
    </row>
    <row r="50" spans="1:6" x14ac:dyDescent="0.25">
      <c r="A50" s="39" t="s">
        <v>45</v>
      </c>
      <c r="B50" s="20">
        <f>B46/B47</f>
        <v>1.5134866543450691</v>
      </c>
      <c r="C50" s="20">
        <f t="shared" ref="C50:D50" si="6">C46/C47</f>
        <v>1.6291638925255225</v>
      </c>
      <c r="D50" s="20">
        <f t="shared" si="6"/>
        <v>1.4755667557640508</v>
      </c>
      <c r="E50" s="8"/>
      <c r="F50" s="8"/>
    </row>
    <row r="51" spans="1:6" ht="15.75" thickBot="1" x14ac:dyDescent="0.3">
      <c r="A51" s="66"/>
      <c r="B51" s="66"/>
      <c r="C51" s="66"/>
      <c r="D51" s="66"/>
      <c r="E51" s="66"/>
      <c r="F51" s="66"/>
    </row>
  </sheetData>
  <mergeCells count="1">
    <mergeCell ref="A14:F14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3"/>
  <sheetViews>
    <sheetView workbookViewId="0">
      <selection activeCell="B7" sqref="B7"/>
    </sheetView>
  </sheetViews>
  <sheetFormatPr baseColWidth="10" defaultColWidth="8.85546875" defaultRowHeight="15" x14ac:dyDescent="0.25"/>
  <cols>
    <col min="1" max="1" width="45.28515625" customWidth="1"/>
    <col min="2" max="6" width="11.7109375" customWidth="1"/>
    <col min="7" max="16" width="10.5703125" customWidth="1"/>
  </cols>
  <sheetData>
    <row r="1" spans="1:6" x14ac:dyDescent="0.25">
      <c r="A1" s="51"/>
    </row>
    <row r="2" spans="1:6" x14ac:dyDescent="0.25">
      <c r="A2" s="1"/>
      <c r="B2" s="2"/>
      <c r="C2" s="2"/>
      <c r="D2" s="2"/>
      <c r="E2" s="2"/>
      <c r="F2" s="2"/>
    </row>
    <row r="3" spans="1:6" x14ac:dyDescent="0.25">
      <c r="A3" s="1"/>
      <c r="B3" s="2"/>
      <c r="C3" s="2"/>
      <c r="D3" s="2"/>
      <c r="E3" s="2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"/>
      <c r="B5" s="2"/>
      <c r="C5" s="2"/>
      <c r="D5" s="2"/>
      <c r="E5" s="2"/>
      <c r="F5" s="2"/>
    </row>
    <row r="6" spans="1:6" x14ac:dyDescent="0.25">
      <c r="A6" s="1"/>
      <c r="B6" s="2"/>
      <c r="C6" s="2"/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1"/>
      <c r="B8" s="2"/>
      <c r="C8" s="2"/>
      <c r="D8" s="2"/>
      <c r="E8" s="2"/>
      <c r="F8" s="2"/>
    </row>
    <row r="9" spans="1:6" ht="18.75" x14ac:dyDescent="0.3">
      <c r="A9" s="63" t="s">
        <v>59</v>
      </c>
      <c r="B9" s="64"/>
      <c r="C9" s="64"/>
      <c r="D9" s="64"/>
      <c r="E9" s="64"/>
      <c r="F9" s="64"/>
    </row>
    <row r="10" spans="1:6" x14ac:dyDescent="0.25">
      <c r="A10" s="26"/>
      <c r="B10" s="48"/>
      <c r="C10" s="48"/>
      <c r="D10" s="48"/>
      <c r="E10" s="48"/>
      <c r="F10" s="48"/>
    </row>
    <row r="11" spans="1:6" x14ac:dyDescent="0.25">
      <c r="A11" s="98" t="s">
        <v>0</v>
      </c>
      <c r="B11" s="98" t="s">
        <v>63</v>
      </c>
      <c r="C11" s="98" t="s">
        <v>63</v>
      </c>
      <c r="D11" s="98" t="s">
        <v>63</v>
      </c>
      <c r="E11" s="157" t="s">
        <v>1</v>
      </c>
      <c r="F11" s="157"/>
    </row>
    <row r="12" spans="1:6" x14ac:dyDescent="0.25">
      <c r="A12" s="99"/>
      <c r="B12" s="98">
        <v>2020</v>
      </c>
      <c r="C12" s="98">
        <v>2021</v>
      </c>
      <c r="D12" s="98">
        <v>2022</v>
      </c>
      <c r="E12" s="98" t="s">
        <v>2</v>
      </c>
      <c r="F12" s="98" t="s">
        <v>58</v>
      </c>
    </row>
    <row r="13" spans="1:6" x14ac:dyDescent="0.25">
      <c r="A13" s="26"/>
      <c r="B13" s="26"/>
      <c r="C13" s="26"/>
      <c r="D13" s="26"/>
      <c r="E13" s="26"/>
    </row>
    <row r="14" spans="1:6" x14ac:dyDescent="0.25">
      <c r="A14" s="27" t="s">
        <v>4</v>
      </c>
      <c r="B14" s="26"/>
      <c r="C14" s="26"/>
      <c r="D14" s="26"/>
      <c r="E14" s="26"/>
    </row>
    <row r="15" spans="1:6" x14ac:dyDescent="0.25">
      <c r="A15" s="28" t="s">
        <v>5</v>
      </c>
      <c r="B15" s="29">
        <v>2289.6439999999998</v>
      </c>
      <c r="C15" s="29">
        <v>2087.223</v>
      </c>
      <c r="D15" s="29">
        <v>2650.1350000000002</v>
      </c>
      <c r="E15" s="3">
        <v>-8.8407193432690781E-2</v>
      </c>
      <c r="F15" s="3">
        <v>0.26969423008466287</v>
      </c>
    </row>
    <row r="16" spans="1:6" x14ac:dyDescent="0.25">
      <c r="A16" s="28" t="s">
        <v>6</v>
      </c>
      <c r="B16" s="29">
        <v>2461.2260000000001</v>
      </c>
      <c r="C16" s="29">
        <v>2775.4749999999999</v>
      </c>
      <c r="D16" s="29">
        <v>4018.4689999999996</v>
      </c>
      <c r="E16" s="3">
        <v>0.12767986361268724</v>
      </c>
      <c r="F16" s="3">
        <v>0.44784910690962798</v>
      </c>
    </row>
    <row r="17" spans="1:6" x14ac:dyDescent="0.25">
      <c r="A17" s="26"/>
      <c r="B17" s="26"/>
      <c r="C17" s="26"/>
      <c r="D17" s="26"/>
      <c r="E17" s="26"/>
      <c r="F17" s="26"/>
    </row>
    <row r="18" spans="1:6" x14ac:dyDescent="0.25">
      <c r="A18" s="28" t="s">
        <v>7</v>
      </c>
      <c r="B18" s="29">
        <v>-171.58200000000033</v>
      </c>
      <c r="C18" s="29">
        <v>-688.25199999999995</v>
      </c>
      <c r="D18" s="29">
        <v>-1368.3339999999994</v>
      </c>
      <c r="E18" s="26"/>
      <c r="F18" s="26"/>
    </row>
    <row r="19" spans="1:6" x14ac:dyDescent="0.25">
      <c r="A19" s="28" t="s">
        <v>8</v>
      </c>
      <c r="B19" s="3">
        <v>0.93028596317445034</v>
      </c>
      <c r="C19" s="3">
        <v>0.7520237076536449</v>
      </c>
      <c r="D19" s="3">
        <v>0.65948872568134786</v>
      </c>
      <c r="E19" s="26"/>
      <c r="F19" s="26"/>
    </row>
    <row r="20" spans="1:6" x14ac:dyDescent="0.25">
      <c r="A20" s="26"/>
      <c r="B20" s="26"/>
      <c r="C20" s="26"/>
      <c r="D20" s="26"/>
      <c r="E20" s="26"/>
      <c r="F20" s="26"/>
    </row>
    <row r="21" spans="1:6" x14ac:dyDescent="0.25">
      <c r="A21" s="27" t="s">
        <v>9</v>
      </c>
      <c r="B21" s="26"/>
      <c r="C21" s="26"/>
      <c r="D21" s="26"/>
      <c r="E21" s="26"/>
      <c r="F21" s="26"/>
    </row>
    <row r="22" spans="1:6" x14ac:dyDescent="0.25">
      <c r="A22" s="28" t="s">
        <v>5</v>
      </c>
      <c r="B22" s="29">
        <v>4094.694</v>
      </c>
      <c r="C22" s="29">
        <v>6410.37</v>
      </c>
      <c r="D22" s="29">
        <v>7890.1869999999999</v>
      </c>
      <c r="E22" s="3">
        <v>0.56553090414082219</v>
      </c>
      <c r="F22" s="3">
        <v>0.23084736138475626</v>
      </c>
    </row>
    <row r="23" spans="1:6" x14ac:dyDescent="0.25">
      <c r="A23" s="28" t="s">
        <v>6</v>
      </c>
      <c r="B23" s="29">
        <v>6664.616</v>
      </c>
      <c r="C23" s="29">
        <v>8498.7739999999994</v>
      </c>
      <c r="D23" s="29">
        <v>11835.134</v>
      </c>
      <c r="E23" s="3">
        <v>0.27520835408971789</v>
      </c>
      <c r="F23" s="3">
        <v>0.39256956356293282</v>
      </c>
    </row>
    <row r="24" spans="1:6" x14ac:dyDescent="0.25">
      <c r="A24" s="100"/>
      <c r="B24" s="158"/>
      <c r="C24" s="158"/>
      <c r="D24" s="101"/>
      <c r="E24" s="26"/>
      <c r="F24" s="26"/>
    </row>
    <row r="25" spans="1:6" x14ac:dyDescent="0.25">
      <c r="A25" s="28" t="s">
        <v>7</v>
      </c>
      <c r="B25" s="29">
        <v>-2569.922</v>
      </c>
      <c r="C25" s="29">
        <v>-2088.4039999999995</v>
      </c>
      <c r="D25" s="29">
        <v>-3944.9470000000001</v>
      </c>
      <c r="E25" s="26"/>
      <c r="F25" s="26"/>
    </row>
    <row r="26" spans="1:6" x14ac:dyDescent="0.25">
      <c r="A26" s="28" t="s">
        <v>8</v>
      </c>
      <c r="B26" s="3">
        <v>0.61439308731365772</v>
      </c>
      <c r="C26" s="3">
        <v>0.75426996882138531</v>
      </c>
      <c r="D26" s="3">
        <v>0.66667491893205433</v>
      </c>
      <c r="E26" s="26"/>
      <c r="F26" s="26"/>
    </row>
    <row r="27" spans="1:6" x14ac:dyDescent="0.25">
      <c r="A27" s="26"/>
      <c r="B27" s="26"/>
      <c r="C27" s="26"/>
      <c r="D27" s="26"/>
      <c r="E27" s="26"/>
      <c r="F27" s="26"/>
    </row>
    <row r="28" spans="1:6" x14ac:dyDescent="0.25">
      <c r="A28" s="27" t="s">
        <v>10</v>
      </c>
      <c r="B28" s="26"/>
      <c r="C28" s="26"/>
      <c r="D28" s="26"/>
      <c r="E28" s="26"/>
      <c r="F28" s="26"/>
    </row>
    <row r="29" spans="1:6" x14ac:dyDescent="0.25">
      <c r="A29" s="28" t="s">
        <v>5</v>
      </c>
      <c r="B29" s="29">
        <v>2923.6619999999998</v>
      </c>
      <c r="C29" s="29">
        <v>3484.7460000000001</v>
      </c>
      <c r="D29" s="29">
        <v>3978.9450000000002</v>
      </c>
      <c r="E29" s="3">
        <v>0.19191137689650867</v>
      </c>
      <c r="F29" s="3">
        <v>0.14181779676337961</v>
      </c>
    </row>
    <row r="30" spans="1:6" x14ac:dyDescent="0.25">
      <c r="A30" s="28" t="s">
        <v>6</v>
      </c>
      <c r="B30" s="29">
        <v>3878.7640000000001</v>
      </c>
      <c r="C30" s="29">
        <v>4545.4890000000005</v>
      </c>
      <c r="D30" s="29">
        <v>5024.9340000000002</v>
      </c>
      <c r="E30" s="3">
        <v>0.17189109726706764</v>
      </c>
      <c r="F30" s="3">
        <v>0.10547710048357826</v>
      </c>
    </row>
    <row r="31" spans="1:6" x14ac:dyDescent="0.25">
      <c r="A31" s="100"/>
      <c r="B31" s="158"/>
      <c r="C31" s="158"/>
      <c r="D31" s="158"/>
      <c r="E31" s="26"/>
      <c r="F31" s="26"/>
    </row>
    <row r="32" spans="1:6" x14ac:dyDescent="0.25">
      <c r="A32" s="28" t="s">
        <v>7</v>
      </c>
      <c r="B32" s="29">
        <v>-955.10200000000032</v>
      </c>
      <c r="C32" s="29">
        <v>-1060.7430000000004</v>
      </c>
      <c r="D32" s="29">
        <v>-1045.989</v>
      </c>
      <c r="E32" s="26"/>
      <c r="F32" s="26"/>
    </row>
    <row r="33" spans="1:6" x14ac:dyDescent="0.25">
      <c r="A33" s="28" t="s">
        <v>8</v>
      </c>
      <c r="B33" s="3">
        <v>0.75376124971769354</v>
      </c>
      <c r="C33" s="3">
        <v>0.76663830888161866</v>
      </c>
      <c r="D33" s="3">
        <v>0.79184025103613298</v>
      </c>
      <c r="E33" s="26"/>
      <c r="F33" s="26"/>
    </row>
    <row r="34" spans="1:6" x14ac:dyDescent="0.25">
      <c r="A34" s="27"/>
      <c r="B34" s="26"/>
      <c r="C34" s="26"/>
      <c r="D34" s="26"/>
      <c r="E34" s="26"/>
      <c r="F34" s="26"/>
    </row>
    <row r="35" spans="1:6" x14ac:dyDescent="0.25">
      <c r="A35" s="27" t="s">
        <v>11</v>
      </c>
      <c r="B35" s="26"/>
      <c r="C35" s="26"/>
      <c r="D35" s="26"/>
      <c r="E35" s="26"/>
      <c r="F35" s="26"/>
    </row>
    <row r="36" spans="1:6" x14ac:dyDescent="0.25">
      <c r="A36" s="28" t="s">
        <v>5</v>
      </c>
      <c r="B36" s="29">
        <v>4438.2709999999997</v>
      </c>
      <c r="C36" s="29">
        <v>5675.8190000000004</v>
      </c>
      <c r="D36" s="29">
        <v>6766.2920000000004</v>
      </c>
      <c r="E36" s="3">
        <v>0.27883560963267018</v>
      </c>
      <c r="F36" s="3">
        <v>0.19212610550125012</v>
      </c>
    </row>
    <row r="37" spans="1:6" x14ac:dyDescent="0.25">
      <c r="A37" s="28" t="s">
        <v>6</v>
      </c>
      <c r="B37" s="29">
        <v>4847.6689999999999</v>
      </c>
      <c r="C37" s="29">
        <v>5952.2460000000001</v>
      </c>
      <c r="D37" s="29">
        <v>6863.558</v>
      </c>
      <c r="E37" s="3">
        <v>0.22785734752104572</v>
      </c>
      <c r="F37" s="3">
        <v>0.15310388717132992</v>
      </c>
    </row>
    <row r="38" spans="1:6" x14ac:dyDescent="0.25">
      <c r="A38" s="100"/>
      <c r="B38" s="26"/>
      <c r="C38" s="26"/>
      <c r="D38" s="26"/>
      <c r="E38" s="26"/>
      <c r="F38" s="26"/>
    </row>
    <row r="39" spans="1:6" x14ac:dyDescent="0.25">
      <c r="A39" s="28" t="s">
        <v>7</v>
      </c>
      <c r="B39" s="29">
        <v>-409.39800000000014</v>
      </c>
      <c r="C39" s="29">
        <v>-276.42699999999968</v>
      </c>
      <c r="D39" s="29">
        <v>-97.265999999999622</v>
      </c>
      <c r="E39" s="26"/>
      <c r="F39" s="26"/>
    </row>
    <row r="40" spans="1:6" x14ac:dyDescent="0.25">
      <c r="A40" s="28" t="s">
        <v>8</v>
      </c>
      <c r="B40" s="3">
        <v>0.91554745177527586</v>
      </c>
      <c r="C40" s="3">
        <v>0.95355921109443398</v>
      </c>
      <c r="D40" s="3">
        <v>0.9858286329043916</v>
      </c>
      <c r="E40" s="26"/>
      <c r="F40" s="26"/>
    </row>
    <row r="41" spans="1:6" x14ac:dyDescent="0.25">
      <c r="A41" s="26"/>
      <c r="B41" s="26"/>
      <c r="C41" s="26"/>
      <c r="D41" s="26"/>
      <c r="E41" s="26"/>
      <c r="F41" s="26"/>
    </row>
    <row r="42" spans="1:6" x14ac:dyDescent="0.25">
      <c r="A42" s="27" t="s">
        <v>12</v>
      </c>
      <c r="B42" s="26"/>
      <c r="C42" s="26"/>
      <c r="D42" s="26"/>
      <c r="E42" s="26"/>
      <c r="F42" s="26"/>
    </row>
    <row r="43" spans="1:6" x14ac:dyDescent="0.25">
      <c r="A43" s="28" t="s">
        <v>5</v>
      </c>
      <c r="B43" s="29">
        <v>1175.1030000000001</v>
      </c>
      <c r="C43" s="29">
        <v>952.30100000000004</v>
      </c>
      <c r="D43" s="29">
        <v>1997.7729999999999</v>
      </c>
      <c r="E43" s="3">
        <v>-0.18960210296459121</v>
      </c>
      <c r="F43" s="3">
        <v>1.0978377634802439</v>
      </c>
    </row>
    <row r="44" spans="1:6" x14ac:dyDescent="0.25">
      <c r="A44" s="28" t="s">
        <v>6</v>
      </c>
      <c r="B44" s="29">
        <v>3168.9789999999998</v>
      </c>
      <c r="C44" s="29">
        <v>2779.6210000000001</v>
      </c>
      <c r="D44" s="29">
        <v>5470.6289999999999</v>
      </c>
      <c r="E44" s="3">
        <v>-0.12286544025694073</v>
      </c>
      <c r="F44" s="3">
        <v>0.96812047397828682</v>
      </c>
    </row>
    <row r="45" spans="1:6" x14ac:dyDescent="0.25">
      <c r="A45" s="100"/>
      <c r="B45" s="26"/>
      <c r="C45" s="26"/>
      <c r="D45" s="26"/>
      <c r="E45" s="26"/>
      <c r="F45" s="26"/>
    </row>
    <row r="46" spans="1:6" x14ac:dyDescent="0.25">
      <c r="A46" s="28" t="s">
        <v>7</v>
      </c>
      <c r="B46" s="29">
        <v>-1993.8759999999997</v>
      </c>
      <c r="C46" s="29">
        <v>-1827.3200000000002</v>
      </c>
      <c r="D46" s="29">
        <v>-3472.8559999999998</v>
      </c>
      <c r="E46" s="26"/>
      <c r="F46" s="26"/>
    </row>
    <row r="47" spans="1:6" x14ac:dyDescent="0.25">
      <c r="A47" s="28" t="s">
        <v>8</v>
      </c>
      <c r="B47" s="3">
        <v>0.37081438532726158</v>
      </c>
      <c r="C47" s="3">
        <v>0.34260102366473705</v>
      </c>
      <c r="D47" s="3">
        <v>0.36518159063610417</v>
      </c>
      <c r="E47" s="26"/>
      <c r="F47" s="26"/>
    </row>
    <row r="48" spans="1:6" ht="15.75" thickBot="1" x14ac:dyDescent="0.3">
      <c r="B48" s="26"/>
      <c r="C48" s="26"/>
      <c r="D48" s="26"/>
      <c r="E48" s="26"/>
      <c r="F48" s="26"/>
    </row>
    <row r="49" spans="1:6" x14ac:dyDescent="0.25">
      <c r="A49" s="102" t="s">
        <v>13</v>
      </c>
      <c r="B49" s="4">
        <v>14921.374</v>
      </c>
      <c r="C49" s="4">
        <v>18610.458999999999</v>
      </c>
      <c r="D49" s="4">
        <v>23283.332000000002</v>
      </c>
      <c r="E49" s="74">
        <v>0.24723493962419274</v>
      </c>
      <c r="F49" s="74">
        <v>0.25108854112625612</v>
      </c>
    </row>
    <row r="50" spans="1:6" x14ac:dyDescent="0.25">
      <c r="A50" s="27" t="s">
        <v>14</v>
      </c>
      <c r="B50" s="30">
        <v>21021.254000000001</v>
      </c>
      <c r="C50" s="30">
        <v>24551.605</v>
      </c>
      <c r="D50" s="30">
        <v>33212.724000000002</v>
      </c>
      <c r="E50" s="5">
        <v>0.16794197910362524</v>
      </c>
      <c r="F50" s="5">
        <v>0.35277200818439375</v>
      </c>
    </row>
    <row r="51" spans="1:6" x14ac:dyDescent="0.25">
      <c r="A51" s="26"/>
      <c r="B51" s="26"/>
      <c r="C51" s="26"/>
      <c r="D51" s="26"/>
      <c r="E51" s="27"/>
      <c r="F51" s="27"/>
    </row>
    <row r="52" spans="1:6" x14ac:dyDescent="0.25">
      <c r="A52" s="27" t="s">
        <v>15</v>
      </c>
      <c r="B52" s="30">
        <v>-6099.880000000001</v>
      </c>
      <c r="C52" s="30">
        <v>-5941.1460000000006</v>
      </c>
      <c r="D52" s="30">
        <v>-9929.3919999999998</v>
      </c>
      <c r="E52" s="5">
        <v>-2.6022479130737054E-2</v>
      </c>
      <c r="F52" s="5">
        <v>0.67129237355890581</v>
      </c>
    </row>
    <row r="53" spans="1:6" ht="15.75" thickBot="1" x14ac:dyDescent="0.3">
      <c r="A53" s="6" t="s">
        <v>16</v>
      </c>
      <c r="B53" s="7">
        <v>0.70982321035652773</v>
      </c>
      <c r="C53" s="7">
        <v>0.75801394654239507</v>
      </c>
      <c r="D53" s="7">
        <v>0.70103650637026949</v>
      </c>
      <c r="E53" s="7"/>
      <c r="F53" s="7"/>
    </row>
  </sheetData>
  <mergeCells count="3">
    <mergeCell ref="E11:F11"/>
    <mergeCell ref="B24:C24"/>
    <mergeCell ref="B31:D31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70"/>
  <sheetViews>
    <sheetView workbookViewId="0">
      <selection activeCell="A9" sqref="A9:K9"/>
    </sheetView>
  </sheetViews>
  <sheetFormatPr baseColWidth="10" defaultColWidth="8.85546875" defaultRowHeight="15" x14ac:dyDescent="0.25"/>
  <cols>
    <col min="1" max="1" width="29.42578125" customWidth="1"/>
    <col min="2" max="11" width="11.7109375" customWidth="1"/>
  </cols>
  <sheetData>
    <row r="6" spans="1:11" x14ac:dyDescent="0.25">
      <c r="A6" s="8"/>
      <c r="B6" s="8"/>
      <c r="C6" s="8" t="s">
        <v>3</v>
      </c>
      <c r="D6" s="8"/>
      <c r="G6" s="8"/>
      <c r="H6" s="8"/>
      <c r="I6" s="8"/>
      <c r="J6" s="8"/>
    </row>
    <row r="7" spans="1:11" x14ac:dyDescent="0.25">
      <c r="A7" s="8"/>
      <c r="B7" s="8"/>
      <c r="C7" s="8"/>
      <c r="D7" s="8"/>
      <c r="G7" s="8"/>
      <c r="H7" s="8"/>
      <c r="I7" s="8"/>
      <c r="J7" s="8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5.75" x14ac:dyDescent="0.25">
      <c r="A9" s="162" t="s">
        <v>17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x14ac:dyDescent="0.25">
      <c r="B10" s="52"/>
      <c r="C10" s="52"/>
      <c r="D10" s="52"/>
      <c r="G10" s="52"/>
      <c r="H10" s="52"/>
      <c r="I10" s="52"/>
      <c r="J10" s="52"/>
    </row>
    <row r="11" spans="1:11" ht="15.75" x14ac:dyDescent="0.25">
      <c r="A11" s="163" t="s">
        <v>64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16.5" thickBot="1" x14ac:dyDescent="0.3">
      <c r="A12" s="103"/>
      <c r="B12" s="52"/>
      <c r="C12" s="52"/>
      <c r="D12" s="52"/>
      <c r="E12" s="52"/>
      <c r="F12" s="52"/>
      <c r="G12" s="21"/>
      <c r="H12" s="21"/>
      <c r="I12" s="21"/>
      <c r="J12" s="52"/>
    </row>
    <row r="13" spans="1:11" ht="15.75" thickBot="1" x14ac:dyDescent="0.3">
      <c r="A13" s="11" t="s">
        <v>18</v>
      </c>
      <c r="B13" s="67"/>
      <c r="C13" s="53"/>
      <c r="D13" s="68" t="s">
        <v>60</v>
      </c>
      <c r="E13" s="69"/>
      <c r="F13" s="70"/>
      <c r="G13" s="71"/>
      <c r="H13" s="68" t="s">
        <v>19</v>
      </c>
      <c r="I13" s="68"/>
      <c r="J13" s="53"/>
      <c r="K13" s="70"/>
    </row>
    <row r="14" spans="1:11" ht="15.75" thickBot="1" x14ac:dyDescent="0.3">
      <c r="A14" s="54"/>
      <c r="B14" s="159" t="s">
        <v>20</v>
      </c>
      <c r="C14" s="160"/>
      <c r="D14" s="160"/>
      <c r="E14" s="160" t="s">
        <v>21</v>
      </c>
      <c r="F14" s="161"/>
      <c r="G14" s="159" t="s">
        <v>20</v>
      </c>
      <c r="H14" s="160"/>
      <c r="I14" s="160"/>
      <c r="J14" s="160" t="s">
        <v>21</v>
      </c>
      <c r="K14" s="161"/>
    </row>
    <row r="15" spans="1:11" ht="15.75" thickBot="1" x14ac:dyDescent="0.3">
      <c r="A15" s="55"/>
      <c r="B15" s="75" t="s">
        <v>65</v>
      </c>
      <c r="C15" s="75" t="s">
        <v>66</v>
      </c>
      <c r="D15" s="75" t="s">
        <v>67</v>
      </c>
      <c r="E15" s="104" t="s">
        <v>2</v>
      </c>
      <c r="F15" s="104" t="s">
        <v>58</v>
      </c>
      <c r="G15" s="75" t="s">
        <v>65</v>
      </c>
      <c r="H15" s="75" t="s">
        <v>66</v>
      </c>
      <c r="I15" s="75" t="s">
        <v>67</v>
      </c>
      <c r="J15" s="104" t="s">
        <v>2</v>
      </c>
      <c r="K15" s="104" t="s">
        <v>58</v>
      </c>
    </row>
    <row r="16" spans="1:11" x14ac:dyDescent="0.25">
      <c r="A16" s="54"/>
      <c r="B16" s="25"/>
      <c r="C16" s="25"/>
      <c r="D16" s="25"/>
      <c r="E16" s="72"/>
      <c r="F16" s="105"/>
      <c r="G16" s="25"/>
      <c r="H16" s="25"/>
      <c r="I16" s="25"/>
      <c r="J16" s="72"/>
      <c r="K16" s="106"/>
    </row>
    <row r="17" spans="1:11" x14ac:dyDescent="0.25">
      <c r="A17" s="12" t="s">
        <v>22</v>
      </c>
      <c r="B17" s="107">
        <v>2471.7190000000001</v>
      </c>
      <c r="C17" s="107">
        <v>2312.8339999999998</v>
      </c>
      <c r="D17" s="107">
        <v>2905.11</v>
      </c>
      <c r="E17" s="108">
        <v>-6.4281174356793883E-2</v>
      </c>
      <c r="F17" s="109">
        <v>0.25608236475250723</v>
      </c>
      <c r="G17" s="107">
        <v>2938.1529999999998</v>
      </c>
      <c r="H17" s="107">
        <v>3203.6790000000001</v>
      </c>
      <c r="I17" s="107">
        <v>4613.8589999999995</v>
      </c>
      <c r="J17" s="108">
        <v>9.0371740341636503E-2</v>
      </c>
      <c r="K17" s="109">
        <v>0.44017518609074108</v>
      </c>
    </row>
    <row r="18" spans="1:11" x14ac:dyDescent="0.25">
      <c r="A18" s="56" t="s">
        <v>23</v>
      </c>
      <c r="B18" s="110">
        <v>2059.8049999999998</v>
      </c>
      <c r="C18" s="110">
        <v>1850.83</v>
      </c>
      <c r="D18" s="110">
        <v>2408.567</v>
      </c>
      <c r="E18" s="111">
        <v>-0.10145377839164384</v>
      </c>
      <c r="F18" s="112">
        <v>0.30134426176364121</v>
      </c>
      <c r="G18" s="110">
        <v>2787.7979999999998</v>
      </c>
      <c r="H18" s="110">
        <v>3012.2939999999999</v>
      </c>
      <c r="I18" s="110">
        <v>4242.8739999999998</v>
      </c>
      <c r="J18" s="111">
        <v>8.0528072693932667E-2</v>
      </c>
      <c r="K18" s="112">
        <v>0.40851922156336667</v>
      </c>
    </row>
    <row r="19" spans="1:11" x14ac:dyDescent="0.25">
      <c r="A19" s="56" t="s">
        <v>24</v>
      </c>
      <c r="B19" s="110">
        <v>411.91399999999999</v>
      </c>
      <c r="C19" s="110">
        <v>462.00400000000002</v>
      </c>
      <c r="D19" s="110">
        <v>496.54300000000001</v>
      </c>
      <c r="E19" s="111">
        <v>0.12160305306447471</v>
      </c>
      <c r="F19" s="112">
        <v>7.4759092994865814E-2</v>
      </c>
      <c r="G19" s="110">
        <v>150.35499999999999</v>
      </c>
      <c r="H19" s="110">
        <v>191.38499999999999</v>
      </c>
      <c r="I19" s="110">
        <v>370.98500000000001</v>
      </c>
      <c r="J19" s="111">
        <v>0.27288749958431713</v>
      </c>
      <c r="K19" s="112">
        <v>0.93842255140162512</v>
      </c>
    </row>
    <row r="20" spans="1:11" x14ac:dyDescent="0.25">
      <c r="A20" s="56"/>
      <c r="B20" s="110"/>
      <c r="C20" s="110"/>
      <c r="D20" s="110"/>
      <c r="E20" s="111"/>
      <c r="F20" s="112"/>
      <c r="G20" s="110"/>
      <c r="H20" s="110"/>
      <c r="I20" s="110"/>
      <c r="J20" s="111"/>
      <c r="K20" s="112"/>
    </row>
    <row r="21" spans="1:11" x14ac:dyDescent="0.25">
      <c r="A21" s="12" t="s">
        <v>25</v>
      </c>
      <c r="B21" s="107">
        <v>1175.1030000000001</v>
      </c>
      <c r="C21" s="107">
        <v>952.30100000000004</v>
      </c>
      <c r="D21" s="107">
        <v>1997.7729999999999</v>
      </c>
      <c r="E21" s="108">
        <v>-0.18960210296459121</v>
      </c>
      <c r="F21" s="109">
        <v>1.0978377634802439</v>
      </c>
      <c r="G21" s="107">
        <v>3168.9789999999998</v>
      </c>
      <c r="H21" s="107">
        <v>2779.6210000000001</v>
      </c>
      <c r="I21" s="107">
        <v>5470.6289999999999</v>
      </c>
      <c r="J21" s="108">
        <v>-0.12286544025694073</v>
      </c>
      <c r="K21" s="109">
        <v>0.96812047397828682</v>
      </c>
    </row>
    <row r="22" spans="1:11" x14ac:dyDescent="0.25">
      <c r="A22" s="56" t="s">
        <v>23</v>
      </c>
      <c r="B22" s="110">
        <v>1175.1030000000001</v>
      </c>
      <c r="C22" s="110">
        <v>952.30100000000004</v>
      </c>
      <c r="D22" s="110">
        <v>1997.7729999999999</v>
      </c>
      <c r="E22" s="111">
        <v>-0.18960210296459121</v>
      </c>
      <c r="F22" s="112">
        <v>1.0978377634802439</v>
      </c>
      <c r="G22" s="113">
        <v>3168.9789999999998</v>
      </c>
      <c r="H22" s="113">
        <v>2779.6210000000001</v>
      </c>
      <c r="I22" s="113">
        <v>5470.6289999999999</v>
      </c>
      <c r="J22" s="111">
        <v>-0.12286544025694073</v>
      </c>
      <c r="K22" s="112">
        <v>0.96812047397828682</v>
      </c>
    </row>
    <row r="23" spans="1:11" x14ac:dyDescent="0.25">
      <c r="A23" s="56" t="s">
        <v>24</v>
      </c>
      <c r="B23" s="110">
        <v>0</v>
      </c>
      <c r="C23" s="110">
        <v>0</v>
      </c>
      <c r="D23" s="110">
        <v>0</v>
      </c>
      <c r="E23" s="111"/>
      <c r="F23" s="112"/>
      <c r="G23" s="110">
        <v>0</v>
      </c>
      <c r="H23" s="110">
        <v>0</v>
      </c>
      <c r="I23" s="110">
        <v>0</v>
      </c>
      <c r="J23" s="111"/>
      <c r="K23" s="112"/>
    </row>
    <row r="24" spans="1:11" x14ac:dyDescent="0.25">
      <c r="A24" s="56"/>
      <c r="B24" s="110"/>
      <c r="C24" s="110"/>
      <c r="D24" s="110"/>
      <c r="E24" s="111"/>
      <c r="F24" s="112"/>
      <c r="G24" s="110"/>
      <c r="H24" s="110"/>
      <c r="I24" s="110"/>
      <c r="J24" s="111"/>
      <c r="K24" s="112"/>
    </row>
    <row r="25" spans="1:11" x14ac:dyDescent="0.25">
      <c r="A25" s="12" t="s">
        <v>26</v>
      </c>
      <c r="B25" s="107">
        <v>565.48599999999999</v>
      </c>
      <c r="C25" s="107">
        <v>624.86199999999997</v>
      </c>
      <c r="D25" s="107">
        <v>1279.816</v>
      </c>
      <c r="E25" s="108">
        <v>0.10499994694828869</v>
      </c>
      <c r="F25" s="109">
        <v>1.0481578332495816</v>
      </c>
      <c r="G25" s="107">
        <v>291.36200000000002</v>
      </c>
      <c r="H25" s="107">
        <v>478.334</v>
      </c>
      <c r="I25" s="107">
        <v>897.72899999999993</v>
      </c>
      <c r="J25" s="108">
        <v>0.64171717657072636</v>
      </c>
      <c r="K25" s="109">
        <v>0.8767827501285711</v>
      </c>
    </row>
    <row r="26" spans="1:11" x14ac:dyDescent="0.25">
      <c r="A26" s="56" t="s">
        <v>23</v>
      </c>
      <c r="B26" s="110">
        <v>565.48599999999999</v>
      </c>
      <c r="C26" s="110">
        <v>624.86199999999997</v>
      </c>
      <c r="D26" s="110">
        <v>1279.816</v>
      </c>
      <c r="E26" s="111">
        <v>0.10499994694828869</v>
      </c>
      <c r="F26" s="112">
        <v>1.0481578332495816</v>
      </c>
      <c r="G26" s="110">
        <v>291.36200000000002</v>
      </c>
      <c r="H26" s="110">
        <v>478.334</v>
      </c>
      <c r="I26" s="110">
        <v>897.72899999999993</v>
      </c>
      <c r="J26" s="111">
        <v>0.64171717657072636</v>
      </c>
      <c r="K26" s="112">
        <v>0.8767827501285711</v>
      </c>
    </row>
    <row r="27" spans="1:11" x14ac:dyDescent="0.25">
      <c r="A27" s="56" t="s">
        <v>24</v>
      </c>
      <c r="B27" s="110">
        <v>0</v>
      </c>
      <c r="C27" s="110">
        <v>0</v>
      </c>
      <c r="D27" s="110">
        <v>0</v>
      </c>
      <c r="E27" s="111"/>
      <c r="F27" s="112"/>
      <c r="G27" s="110">
        <v>0</v>
      </c>
      <c r="H27" s="110">
        <v>0</v>
      </c>
      <c r="I27" s="110">
        <v>0</v>
      </c>
      <c r="J27" s="111"/>
      <c r="K27" s="112"/>
    </row>
    <row r="28" spans="1:11" x14ac:dyDescent="0.25">
      <c r="A28" s="56"/>
      <c r="B28" s="110"/>
      <c r="C28" s="110"/>
      <c r="D28" s="110"/>
      <c r="E28" s="111"/>
      <c r="F28" s="112"/>
      <c r="G28" s="110"/>
      <c r="H28" s="110"/>
      <c r="I28" s="110"/>
      <c r="J28" s="111"/>
      <c r="K28" s="112"/>
    </row>
    <row r="29" spans="1:11" x14ac:dyDescent="0.25">
      <c r="A29" s="12" t="s">
        <v>27</v>
      </c>
      <c r="B29" s="107">
        <v>2819.3959999999997</v>
      </c>
      <c r="C29" s="107">
        <v>3656.2939999999999</v>
      </c>
      <c r="D29" s="107">
        <v>4522.6640000000007</v>
      </c>
      <c r="E29" s="108">
        <v>0.29683591804769538</v>
      </c>
      <c r="F29" s="109">
        <v>0.23695304589838806</v>
      </c>
      <c r="G29" s="107">
        <v>2268.7599999999998</v>
      </c>
      <c r="H29" s="107">
        <v>2804.7589999999996</v>
      </c>
      <c r="I29" s="107">
        <v>3738.7469999999998</v>
      </c>
      <c r="J29" s="108">
        <v>0.23625196142386143</v>
      </c>
      <c r="K29" s="109">
        <v>0.33300115981444411</v>
      </c>
    </row>
    <row r="30" spans="1:11" x14ac:dyDescent="0.25">
      <c r="A30" s="56" t="s">
        <v>23</v>
      </c>
      <c r="B30" s="114">
        <v>75.89</v>
      </c>
      <c r="C30" s="114">
        <v>100.25999999999999</v>
      </c>
      <c r="D30" s="114">
        <v>151.34</v>
      </c>
      <c r="E30" s="111">
        <v>0.32112267755962565</v>
      </c>
      <c r="F30" s="112">
        <v>0.50947536405346117</v>
      </c>
      <c r="G30" s="114">
        <v>504.81100000000004</v>
      </c>
      <c r="H30" s="114">
        <v>599.10900000000004</v>
      </c>
      <c r="I30" s="114">
        <v>696.14199999999994</v>
      </c>
      <c r="J30" s="111">
        <v>0.18679862364330413</v>
      </c>
      <c r="K30" s="112">
        <v>0.161962180504716</v>
      </c>
    </row>
    <row r="31" spans="1:11" x14ac:dyDescent="0.25">
      <c r="A31" s="56" t="s">
        <v>24</v>
      </c>
      <c r="B31" s="114">
        <v>2743.5059999999999</v>
      </c>
      <c r="C31" s="114">
        <v>3556.0339999999997</v>
      </c>
      <c r="D31" s="114">
        <v>4371.3240000000005</v>
      </c>
      <c r="E31" s="111">
        <v>0.29616410534549581</v>
      </c>
      <c r="F31" s="112">
        <v>0.22926946142809684</v>
      </c>
      <c r="G31" s="114">
        <v>1763.9489999999998</v>
      </c>
      <c r="H31" s="114">
        <v>2205.6499999999996</v>
      </c>
      <c r="I31" s="114">
        <v>3042.605</v>
      </c>
      <c r="J31" s="111">
        <v>0.25040463187994655</v>
      </c>
      <c r="K31" s="112">
        <v>0.37945956974134631</v>
      </c>
    </row>
    <row r="32" spans="1:11" x14ac:dyDescent="0.25">
      <c r="A32" s="56"/>
      <c r="B32" s="110"/>
      <c r="C32" s="110"/>
      <c r="D32" s="110"/>
      <c r="E32" s="111"/>
      <c r="F32" s="112"/>
      <c r="G32" s="110"/>
      <c r="H32" s="110"/>
      <c r="I32" s="110"/>
      <c r="J32" s="111"/>
      <c r="K32" s="112"/>
    </row>
    <row r="33" spans="1:11" x14ac:dyDescent="0.25">
      <c r="A33" s="12" t="s">
        <v>28</v>
      </c>
      <c r="B33" s="107">
        <v>2356.3249999999998</v>
      </c>
      <c r="C33" s="107">
        <v>3046.7529999999997</v>
      </c>
      <c r="D33" s="107">
        <v>3712.8650000000002</v>
      </c>
      <c r="E33" s="108">
        <v>0.29301051425418817</v>
      </c>
      <c r="F33" s="109">
        <v>0.21863012853355707</v>
      </c>
      <c r="G33" s="107">
        <v>1906.241</v>
      </c>
      <c r="H33" s="107">
        <v>2373.683</v>
      </c>
      <c r="I33" s="107">
        <v>3177.127</v>
      </c>
      <c r="J33" s="108">
        <v>0.24521663315394016</v>
      </c>
      <c r="K33" s="109">
        <v>0.33847990654185922</v>
      </c>
    </row>
    <row r="34" spans="1:11" x14ac:dyDescent="0.25">
      <c r="A34" s="56" t="s">
        <v>23</v>
      </c>
      <c r="B34" s="110">
        <v>66.296000000000006</v>
      </c>
      <c r="C34" s="110">
        <v>84.951999999999998</v>
      </c>
      <c r="D34" s="110">
        <v>132.14099999999999</v>
      </c>
      <c r="E34" s="111">
        <v>0.28140460962954011</v>
      </c>
      <c r="F34" s="112">
        <v>0.55547838779546088</v>
      </c>
      <c r="G34" s="110">
        <v>421.88200000000001</v>
      </c>
      <c r="H34" s="110">
        <v>493.68799999999999</v>
      </c>
      <c r="I34" s="110">
        <v>568.35299999999995</v>
      </c>
      <c r="J34" s="111">
        <v>0.17020399068933964</v>
      </c>
      <c r="K34" s="112">
        <v>0.15123924421902085</v>
      </c>
    </row>
    <row r="35" spans="1:11" x14ac:dyDescent="0.25">
      <c r="A35" s="56" t="s">
        <v>24</v>
      </c>
      <c r="B35" s="110">
        <v>2290.029</v>
      </c>
      <c r="C35" s="110">
        <v>2961.8009999999999</v>
      </c>
      <c r="D35" s="110">
        <v>3580.7240000000002</v>
      </c>
      <c r="E35" s="111">
        <v>0.29334650347222674</v>
      </c>
      <c r="F35" s="112">
        <v>0.20896846209451622</v>
      </c>
      <c r="G35" s="110">
        <v>1484.3589999999999</v>
      </c>
      <c r="H35" s="110">
        <v>1879.9949999999999</v>
      </c>
      <c r="I35" s="110">
        <v>2608.7739999999999</v>
      </c>
      <c r="J35" s="111">
        <v>0.26653659929976509</v>
      </c>
      <c r="K35" s="112">
        <v>0.38764943523785972</v>
      </c>
    </row>
    <row r="36" spans="1:11" x14ac:dyDescent="0.25">
      <c r="A36" s="56"/>
      <c r="B36" s="110"/>
      <c r="C36" s="110"/>
      <c r="D36" s="110"/>
      <c r="E36" s="111"/>
      <c r="F36" s="112"/>
      <c r="G36" s="110"/>
      <c r="H36" s="110"/>
      <c r="I36" s="110"/>
      <c r="J36" s="111"/>
      <c r="K36" s="112"/>
    </row>
    <row r="37" spans="1:11" x14ac:dyDescent="0.25">
      <c r="A37" s="12" t="s">
        <v>29</v>
      </c>
      <c r="B37" s="107">
        <v>463.07099999999997</v>
      </c>
      <c r="C37" s="107">
        <v>609.54099999999994</v>
      </c>
      <c r="D37" s="107">
        <v>809.79899999999998</v>
      </c>
      <c r="E37" s="108">
        <v>0.31630138790811774</v>
      </c>
      <c r="F37" s="109">
        <v>0.32853901542308073</v>
      </c>
      <c r="G37" s="107">
        <v>362.51900000000001</v>
      </c>
      <c r="H37" s="107">
        <v>431.07599999999996</v>
      </c>
      <c r="I37" s="107">
        <v>561.62</v>
      </c>
      <c r="J37" s="108">
        <v>0.18911284649907995</v>
      </c>
      <c r="K37" s="109">
        <v>0.30283291113399968</v>
      </c>
    </row>
    <row r="38" spans="1:11" x14ac:dyDescent="0.25">
      <c r="A38" s="56" t="s">
        <v>23</v>
      </c>
      <c r="B38" s="110">
        <v>9.5939999999999994</v>
      </c>
      <c r="C38" s="110">
        <v>15.308</v>
      </c>
      <c r="D38" s="110">
        <v>19.199000000000002</v>
      </c>
      <c r="E38" s="111">
        <v>0.59558057119032737</v>
      </c>
      <c r="F38" s="112">
        <v>0.25418082048602048</v>
      </c>
      <c r="G38" s="110">
        <v>82.929000000000002</v>
      </c>
      <c r="H38" s="110">
        <v>105.42100000000001</v>
      </c>
      <c r="I38" s="110">
        <v>127.789</v>
      </c>
      <c r="J38" s="111">
        <v>0.2712199592422434</v>
      </c>
      <c r="K38" s="112">
        <v>0.21217783932992471</v>
      </c>
    </row>
    <row r="39" spans="1:11" x14ac:dyDescent="0.25">
      <c r="A39" s="56" t="s">
        <v>24</v>
      </c>
      <c r="B39" s="110">
        <v>453.47699999999998</v>
      </c>
      <c r="C39" s="110">
        <v>594.23299999999995</v>
      </c>
      <c r="D39" s="110">
        <v>790.6</v>
      </c>
      <c r="E39" s="111">
        <v>0.31039280933762897</v>
      </c>
      <c r="F39" s="112">
        <v>0.33045455233889753</v>
      </c>
      <c r="G39" s="110">
        <v>279.58999999999997</v>
      </c>
      <c r="H39" s="110">
        <v>325.65499999999997</v>
      </c>
      <c r="I39" s="110">
        <v>433.83100000000002</v>
      </c>
      <c r="J39" s="111">
        <v>0.16475911155620732</v>
      </c>
      <c r="K39" s="112">
        <v>0.33217976078979305</v>
      </c>
    </row>
    <row r="40" spans="1:11" x14ac:dyDescent="0.25">
      <c r="A40" s="56"/>
      <c r="B40" s="110"/>
      <c r="C40" s="110"/>
      <c r="D40" s="110"/>
      <c r="E40" s="111"/>
      <c r="F40" s="112"/>
      <c r="G40" s="110"/>
      <c r="H40" s="110"/>
      <c r="I40" s="110"/>
      <c r="J40" s="111"/>
      <c r="K40" s="112"/>
    </row>
    <row r="41" spans="1:11" x14ac:dyDescent="0.25">
      <c r="A41" s="12" t="s">
        <v>30</v>
      </c>
      <c r="B41" s="107">
        <v>6305.847999999999</v>
      </c>
      <c r="C41" s="107">
        <v>8835.0920000000006</v>
      </c>
      <c r="D41" s="107">
        <v>9856.509</v>
      </c>
      <c r="E41" s="108">
        <v>0.40109498357714962</v>
      </c>
      <c r="F41" s="109">
        <v>0.11560909609090651</v>
      </c>
      <c r="G41" s="107">
        <v>8228.5149999999994</v>
      </c>
      <c r="H41" s="107">
        <v>10608.665999999999</v>
      </c>
      <c r="I41" s="107">
        <v>12212.838</v>
      </c>
      <c r="J41" s="108">
        <v>0.28925644542180456</v>
      </c>
      <c r="K41" s="109">
        <v>0.15121335707995714</v>
      </c>
    </row>
    <row r="42" spans="1:11" x14ac:dyDescent="0.25">
      <c r="A42" s="56" t="s">
        <v>23</v>
      </c>
      <c r="B42" s="114">
        <v>494.09299999999996</v>
      </c>
      <c r="C42" s="114">
        <v>651.91800000000001</v>
      </c>
      <c r="D42" s="114">
        <v>689.63</v>
      </c>
      <c r="E42" s="111">
        <v>0.3194236712521733</v>
      </c>
      <c r="F42" s="112">
        <v>5.7847766130096102E-2</v>
      </c>
      <c r="G42" s="114">
        <v>4587.6139999999996</v>
      </c>
      <c r="H42" s="114">
        <v>6004.5669999999991</v>
      </c>
      <c r="I42" s="114">
        <v>6721.3540000000003</v>
      </c>
      <c r="J42" s="111">
        <v>0.30886491322068499</v>
      </c>
      <c r="K42" s="112">
        <v>0.11937363676681453</v>
      </c>
    </row>
    <row r="43" spans="1:11" x14ac:dyDescent="0.25">
      <c r="A43" s="56" t="s">
        <v>24</v>
      </c>
      <c r="B43" s="114">
        <v>5811.7549999999992</v>
      </c>
      <c r="C43" s="114">
        <v>8183.174</v>
      </c>
      <c r="D43" s="114">
        <v>9166.8790000000008</v>
      </c>
      <c r="E43" s="111">
        <v>0.40803836362682205</v>
      </c>
      <c r="F43" s="112">
        <v>0.12021069086396072</v>
      </c>
      <c r="G43" s="114">
        <v>3640.9009999999998</v>
      </c>
      <c r="H43" s="114">
        <v>4604.0990000000002</v>
      </c>
      <c r="I43" s="114">
        <v>5491.4840000000004</v>
      </c>
      <c r="J43" s="111">
        <v>0.26454935193239265</v>
      </c>
      <c r="K43" s="112">
        <v>0.19273803625856006</v>
      </c>
    </row>
    <row r="44" spans="1:11" x14ac:dyDescent="0.25">
      <c r="A44" s="56"/>
      <c r="B44" s="110"/>
      <c r="C44" s="110"/>
      <c r="D44" s="110"/>
      <c r="E44" s="111"/>
      <c r="F44" s="112"/>
      <c r="G44" s="110"/>
      <c r="H44" s="110"/>
      <c r="I44" s="110"/>
      <c r="J44" s="111"/>
      <c r="K44" s="112"/>
    </row>
    <row r="45" spans="1:11" x14ac:dyDescent="0.25">
      <c r="A45" s="12" t="s">
        <v>31</v>
      </c>
      <c r="B45" s="107">
        <v>2605.3959999999997</v>
      </c>
      <c r="C45" s="107">
        <v>3539.0879999999997</v>
      </c>
      <c r="D45" s="107">
        <v>3897.5</v>
      </c>
      <c r="E45" s="108">
        <v>0.35836855510640231</v>
      </c>
      <c r="F45" s="109">
        <v>0.10127241820491616</v>
      </c>
      <c r="G45" s="107">
        <v>5054.8609999999999</v>
      </c>
      <c r="H45" s="107">
        <v>6719.9149999999991</v>
      </c>
      <c r="I45" s="107">
        <v>7854.5710000000008</v>
      </c>
      <c r="J45" s="108">
        <v>0.32939659468381016</v>
      </c>
      <c r="K45" s="109">
        <v>0.16884975479600589</v>
      </c>
    </row>
    <row r="46" spans="1:11" x14ac:dyDescent="0.25">
      <c r="A46" s="56" t="s">
        <v>23</v>
      </c>
      <c r="B46" s="110">
        <v>425.68699999999995</v>
      </c>
      <c r="C46" s="110">
        <v>574.94100000000003</v>
      </c>
      <c r="D46" s="110">
        <v>587.62</v>
      </c>
      <c r="E46" s="111">
        <v>0.35061911686285957</v>
      </c>
      <c r="F46" s="112">
        <v>2.205269758114306E-2</v>
      </c>
      <c r="G46" s="110">
        <v>3611.6779999999999</v>
      </c>
      <c r="H46" s="110">
        <v>4607.1579999999994</v>
      </c>
      <c r="I46" s="110">
        <v>5316.8510000000006</v>
      </c>
      <c r="J46" s="111">
        <v>0.27562811524172409</v>
      </c>
      <c r="K46" s="112">
        <v>0.15404138516630017</v>
      </c>
    </row>
    <row r="47" spans="1:11" x14ac:dyDescent="0.25">
      <c r="A47" s="56" t="s">
        <v>24</v>
      </c>
      <c r="B47" s="110">
        <v>2179.7089999999998</v>
      </c>
      <c r="C47" s="110">
        <v>2964.1469999999999</v>
      </c>
      <c r="D47" s="110">
        <v>3309.88</v>
      </c>
      <c r="E47" s="111">
        <v>0.35988198424652107</v>
      </c>
      <c r="F47" s="112">
        <v>0.116638277386378</v>
      </c>
      <c r="G47" s="110">
        <v>1443.183</v>
      </c>
      <c r="H47" s="110">
        <v>2112.7570000000001</v>
      </c>
      <c r="I47" s="110">
        <v>2537.7200000000003</v>
      </c>
      <c r="J47" s="111">
        <v>0.46395640746876876</v>
      </c>
      <c r="K47" s="112">
        <v>0.20114144693402988</v>
      </c>
    </row>
    <row r="48" spans="1:11" x14ac:dyDescent="0.25">
      <c r="A48" s="56"/>
      <c r="B48" s="110"/>
      <c r="C48" s="110"/>
      <c r="D48" s="110"/>
      <c r="E48" s="111"/>
      <c r="F48" s="112"/>
      <c r="G48" s="110"/>
      <c r="H48" s="110"/>
      <c r="I48" s="110"/>
      <c r="J48" s="111"/>
      <c r="K48" s="112"/>
    </row>
    <row r="49" spans="1:11" x14ac:dyDescent="0.25">
      <c r="A49" s="12" t="s">
        <v>32</v>
      </c>
      <c r="B49" s="107">
        <v>3700.4519999999998</v>
      </c>
      <c r="C49" s="107">
        <v>5296.0039999999999</v>
      </c>
      <c r="D49" s="107">
        <v>5959.009</v>
      </c>
      <c r="E49" s="108">
        <v>0.43117759668278366</v>
      </c>
      <c r="F49" s="109">
        <v>0.12518967130689482</v>
      </c>
      <c r="G49" s="107">
        <v>3173.654</v>
      </c>
      <c r="H49" s="107">
        <v>3888.7510000000002</v>
      </c>
      <c r="I49" s="107">
        <v>4358.2669999999998</v>
      </c>
      <c r="J49" s="108">
        <v>0.22532292430113687</v>
      </c>
      <c r="K49" s="109">
        <v>0.12073696670216211</v>
      </c>
    </row>
    <row r="50" spans="1:11" x14ac:dyDescent="0.25">
      <c r="A50" s="56" t="s">
        <v>23</v>
      </c>
      <c r="B50" s="110">
        <v>68.406000000000006</v>
      </c>
      <c r="C50" s="110">
        <v>76.977000000000004</v>
      </c>
      <c r="D50" s="110">
        <v>102.01</v>
      </c>
      <c r="E50" s="111">
        <v>0.12529602666432765</v>
      </c>
      <c r="F50" s="112">
        <v>0.32520103407511336</v>
      </c>
      <c r="G50" s="110">
        <v>975.93600000000004</v>
      </c>
      <c r="H50" s="110">
        <v>1397.4090000000001</v>
      </c>
      <c r="I50" s="110">
        <v>1404.5029999999999</v>
      </c>
      <c r="J50" s="111">
        <v>0.43186540920716115</v>
      </c>
      <c r="K50" s="112">
        <v>5.0765380786869296E-3</v>
      </c>
    </row>
    <row r="51" spans="1:11" x14ac:dyDescent="0.25">
      <c r="A51" s="56" t="s">
        <v>24</v>
      </c>
      <c r="B51" s="110">
        <v>3632.0459999999998</v>
      </c>
      <c r="C51" s="110">
        <v>5219.027</v>
      </c>
      <c r="D51" s="110">
        <v>5856.9989999999998</v>
      </c>
      <c r="E51" s="111">
        <v>0.43693857401585778</v>
      </c>
      <c r="F51" s="112">
        <v>0.12223964351975948</v>
      </c>
      <c r="G51" s="110">
        <v>2197.7179999999998</v>
      </c>
      <c r="H51" s="110">
        <v>2491.3420000000001</v>
      </c>
      <c r="I51" s="110">
        <v>2953.7640000000001</v>
      </c>
      <c r="J51" s="111">
        <v>0.13360403837071011</v>
      </c>
      <c r="K51" s="112">
        <v>0.18561161012819596</v>
      </c>
    </row>
    <row r="52" spans="1:11" x14ac:dyDescent="0.25">
      <c r="A52" s="56"/>
      <c r="B52" s="110"/>
      <c r="C52" s="110"/>
      <c r="D52" s="110"/>
      <c r="E52" s="111"/>
      <c r="F52" s="112"/>
      <c r="G52" s="110"/>
      <c r="H52" s="110"/>
      <c r="I52" s="110"/>
      <c r="J52" s="111"/>
      <c r="K52" s="112"/>
    </row>
    <row r="53" spans="1:11" x14ac:dyDescent="0.25">
      <c r="A53" s="12" t="s">
        <v>33</v>
      </c>
      <c r="B53" s="107">
        <v>1583.825</v>
      </c>
      <c r="C53" s="107">
        <v>2229.08</v>
      </c>
      <c r="D53" s="107">
        <v>2721.4630000000002</v>
      </c>
      <c r="E53" s="108">
        <v>0.40740296434265139</v>
      </c>
      <c r="F53" s="109">
        <v>0.22089068135733139</v>
      </c>
      <c r="G53" s="107">
        <v>4125.49</v>
      </c>
      <c r="H53" s="107">
        <v>4676.55</v>
      </c>
      <c r="I53" s="107">
        <v>6278.9259999999995</v>
      </c>
      <c r="J53" s="108">
        <v>0.13357443600638966</v>
      </c>
      <c r="K53" s="109">
        <v>0.34264062182591853</v>
      </c>
    </row>
    <row r="54" spans="1:11" x14ac:dyDescent="0.25">
      <c r="A54" s="56" t="s">
        <v>23</v>
      </c>
      <c r="B54" s="110">
        <v>525.45100000000002</v>
      </c>
      <c r="C54" s="110">
        <v>756.73899999999992</v>
      </c>
      <c r="D54" s="110">
        <v>974.96500000000003</v>
      </c>
      <c r="E54" s="111">
        <v>0.44017044405662925</v>
      </c>
      <c r="F54" s="112">
        <v>0.28837683798509145</v>
      </c>
      <c r="G54" s="110">
        <v>3056.5540000000001</v>
      </c>
      <c r="H54" s="110">
        <v>3284.6959999999999</v>
      </c>
      <c r="I54" s="110">
        <v>4488.9609999999993</v>
      </c>
      <c r="J54" s="111">
        <v>7.4640264821102392E-2</v>
      </c>
      <c r="K54" s="112">
        <v>0.3666290579097729</v>
      </c>
    </row>
    <row r="55" spans="1:11" x14ac:dyDescent="0.25">
      <c r="A55" s="56" t="s">
        <v>24</v>
      </c>
      <c r="B55" s="110">
        <v>1058.374</v>
      </c>
      <c r="C55" s="110">
        <v>1472.3409999999999</v>
      </c>
      <c r="D55" s="110">
        <v>1746.498</v>
      </c>
      <c r="E55" s="111">
        <v>0.39113489182462896</v>
      </c>
      <c r="F55" s="112">
        <v>0.18620482619175868</v>
      </c>
      <c r="G55" s="110">
        <v>1068.9359999999999</v>
      </c>
      <c r="H55" s="110">
        <v>1391.854</v>
      </c>
      <c r="I55" s="110">
        <v>1789.9649999999999</v>
      </c>
      <c r="J55" s="111">
        <v>0.30209292230779033</v>
      </c>
      <c r="K55" s="112">
        <v>0.28602928180685611</v>
      </c>
    </row>
    <row r="56" spans="1:11" x14ac:dyDescent="0.25">
      <c r="A56" s="12"/>
      <c r="B56" s="107"/>
      <c r="C56" s="107"/>
      <c r="D56" s="107"/>
      <c r="E56" s="108"/>
      <c r="F56" s="109"/>
      <c r="G56" s="107"/>
      <c r="H56" s="107"/>
      <c r="I56" s="107"/>
      <c r="J56" s="115"/>
      <c r="K56" s="116"/>
    </row>
    <row r="57" spans="1:11" x14ac:dyDescent="0.25">
      <c r="A57" s="12" t="s">
        <v>34</v>
      </c>
      <c r="B57" s="107">
        <v>14921.377</v>
      </c>
      <c r="C57" s="107">
        <v>18610.463</v>
      </c>
      <c r="D57" s="107">
        <v>23283.334999999999</v>
      </c>
      <c r="E57" s="108">
        <v>0.24723495693460457</v>
      </c>
      <c r="F57" s="109">
        <v>0.25108843342586368</v>
      </c>
      <c r="G57" s="107">
        <v>21021.258999999998</v>
      </c>
      <c r="H57" s="107">
        <v>24551.608999999997</v>
      </c>
      <c r="I57" s="107">
        <v>33212.727999999996</v>
      </c>
      <c r="J57" s="108">
        <v>0.16794189158698813</v>
      </c>
      <c r="K57" s="109">
        <v>0.35277195071003287</v>
      </c>
    </row>
    <row r="58" spans="1:11" x14ac:dyDescent="0.25">
      <c r="A58" s="13" t="s">
        <v>23</v>
      </c>
      <c r="B58" s="110">
        <v>4895.8279999999995</v>
      </c>
      <c r="C58" s="110">
        <v>4936.91</v>
      </c>
      <c r="D58" s="110">
        <v>7502.0910000000003</v>
      </c>
      <c r="E58" s="111">
        <v>8.3912261623570808E-3</v>
      </c>
      <c r="F58" s="112">
        <v>0.51959241711921034</v>
      </c>
      <c r="G58" s="110">
        <v>14397.117999999999</v>
      </c>
      <c r="H58" s="110">
        <v>16158.621000000001</v>
      </c>
      <c r="I58" s="110">
        <v>22517.688999999998</v>
      </c>
      <c r="J58" s="111">
        <v>0.12235108443231504</v>
      </c>
      <c r="K58" s="112">
        <v>0.393540265595684</v>
      </c>
    </row>
    <row r="59" spans="1:11" x14ac:dyDescent="0.25">
      <c r="A59" s="13" t="s">
        <v>24</v>
      </c>
      <c r="B59" s="110">
        <v>10025.548999999999</v>
      </c>
      <c r="C59" s="110">
        <v>13673.553</v>
      </c>
      <c r="D59" s="110">
        <v>15781.244000000001</v>
      </c>
      <c r="E59" s="111">
        <v>0.36387074662943658</v>
      </c>
      <c r="F59" s="112">
        <v>0.15414362309488988</v>
      </c>
      <c r="G59" s="110">
        <v>6624.1409999999987</v>
      </c>
      <c r="H59" s="110">
        <v>8392.9879999999994</v>
      </c>
      <c r="I59" s="110">
        <v>10695.039000000001</v>
      </c>
      <c r="J59" s="111">
        <v>0.2670303968469272</v>
      </c>
      <c r="K59" s="112">
        <v>0.2742826511845366</v>
      </c>
    </row>
    <row r="60" spans="1:11" ht="15.75" thickBot="1" x14ac:dyDescent="0.3">
      <c r="A60" s="57"/>
      <c r="B60" s="82"/>
      <c r="C60" s="82"/>
      <c r="D60" s="82"/>
      <c r="E60" s="82"/>
      <c r="F60" s="83"/>
      <c r="G60" s="82"/>
      <c r="H60" s="82"/>
      <c r="I60" s="82"/>
      <c r="J60" s="82"/>
      <c r="K60" s="84"/>
    </row>
    <row r="61" spans="1:11" x14ac:dyDescent="0.25">
      <c r="A61" s="14"/>
      <c r="B61" s="65"/>
      <c r="C61" s="65"/>
      <c r="D61" s="65"/>
      <c r="E61" s="65"/>
      <c r="F61" s="65"/>
      <c r="G61" s="65"/>
      <c r="H61" s="65"/>
      <c r="I61" s="65"/>
      <c r="J61" s="65"/>
      <c r="K61" s="85"/>
    </row>
    <row r="62" spans="1:11" ht="15.75" thickBot="1" x14ac:dyDescent="0.3">
      <c r="A62" s="14"/>
      <c r="B62" s="82"/>
      <c r="C62" s="82"/>
      <c r="D62" s="82"/>
    </row>
    <row r="63" spans="1:11" ht="15.75" thickBot="1" x14ac:dyDescent="0.3">
      <c r="A63" s="14"/>
      <c r="B63" s="86" t="s">
        <v>68</v>
      </c>
      <c r="C63" s="86" t="s">
        <v>69</v>
      </c>
      <c r="D63" s="86" t="s">
        <v>70</v>
      </c>
    </row>
    <row r="64" spans="1:11" x14ac:dyDescent="0.25">
      <c r="A64" s="15" t="s">
        <v>35</v>
      </c>
      <c r="B64" s="80">
        <v>-6099.8819999999978</v>
      </c>
      <c r="C64" s="80">
        <v>-5941.145999999997</v>
      </c>
      <c r="D64" s="89">
        <v>-9929.3929999999964</v>
      </c>
      <c r="F64" s="117"/>
      <c r="G64" s="117"/>
    </row>
    <row r="65" spans="1:11" x14ac:dyDescent="0.25">
      <c r="A65" s="13" t="s">
        <v>23</v>
      </c>
      <c r="B65" s="80">
        <v>-9501.2899999999991</v>
      </c>
      <c r="C65" s="80">
        <v>-11221.711000000001</v>
      </c>
      <c r="D65" s="118">
        <v>-15015.597999999998</v>
      </c>
      <c r="K65" s="117"/>
    </row>
    <row r="66" spans="1:11" x14ac:dyDescent="0.25">
      <c r="A66" s="13" t="s">
        <v>24</v>
      </c>
      <c r="B66" s="80">
        <v>3401.4080000000004</v>
      </c>
      <c r="C66" s="80">
        <v>5280.5650000000005</v>
      </c>
      <c r="D66" s="118">
        <v>5086.2049999999999</v>
      </c>
    </row>
    <row r="67" spans="1:11" x14ac:dyDescent="0.25">
      <c r="A67" s="13"/>
      <c r="B67" s="80"/>
      <c r="C67" s="80"/>
      <c r="D67" s="118"/>
    </row>
    <row r="68" spans="1:11" x14ac:dyDescent="0.25">
      <c r="A68" s="12" t="s">
        <v>36</v>
      </c>
      <c r="B68" s="90">
        <v>0.70982318423458846</v>
      </c>
      <c r="C68" s="90">
        <v>0.75801398596727421</v>
      </c>
      <c r="D68" s="119">
        <v>0.70103651226722485</v>
      </c>
      <c r="I68" s="117"/>
    </row>
    <row r="69" spans="1:11" x14ac:dyDescent="0.25">
      <c r="A69" s="13" t="s">
        <v>23</v>
      </c>
      <c r="B69" s="90">
        <v>0.34005611400837304</v>
      </c>
      <c r="C69" s="90">
        <v>0.30552792840428644</v>
      </c>
      <c r="D69" s="119">
        <v>0.33316434026600156</v>
      </c>
      <c r="E69" s="87"/>
      <c r="F69" s="88"/>
      <c r="G69" s="91"/>
      <c r="H69" s="91"/>
      <c r="I69" s="87"/>
      <c r="J69" s="85"/>
      <c r="K69" s="85"/>
    </row>
    <row r="70" spans="1:11" ht="15.75" thickBot="1" x14ac:dyDescent="0.3">
      <c r="A70" s="16" t="s">
        <v>24</v>
      </c>
      <c r="B70" s="92">
        <v>1.5134866543450691</v>
      </c>
      <c r="C70" s="92">
        <v>1.6291638925255225</v>
      </c>
      <c r="D70" s="93">
        <v>1.4755667557640508</v>
      </c>
      <c r="E70" s="87"/>
      <c r="F70" s="87"/>
      <c r="G70" s="94"/>
      <c r="H70" s="94"/>
      <c r="I70" s="87"/>
      <c r="J70" s="120"/>
      <c r="K70" s="85"/>
    </row>
  </sheetData>
  <mergeCells count="6">
    <mergeCell ref="B14:D14"/>
    <mergeCell ref="E14:F14"/>
    <mergeCell ref="G14:I14"/>
    <mergeCell ref="J14:K14"/>
    <mergeCell ref="A9:K9"/>
    <mergeCell ref="A11:K11"/>
  </mergeCells>
  <pageMargins left="0" right="0.70866141732283472" top="0" bottom="0" header="0" footer="0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tabSelected="1" workbookViewId="0">
      <selection activeCell="I20" sqref="I20"/>
    </sheetView>
  </sheetViews>
  <sheetFormatPr baseColWidth="10" defaultRowHeight="15" x14ac:dyDescent="0.25"/>
  <cols>
    <col min="1" max="1" width="34.7109375" customWidth="1"/>
    <col min="2" max="11" width="12" customWidth="1"/>
  </cols>
  <sheetData>
    <row r="1" spans="1:11" x14ac:dyDescent="0.25">
      <c r="A1" s="61"/>
    </row>
    <row r="2" spans="1:11" x14ac:dyDescent="0.25">
      <c r="A2" s="61"/>
    </row>
    <row r="3" spans="1:11" x14ac:dyDescent="0.25">
      <c r="A3" s="61"/>
    </row>
    <row r="4" spans="1:11" x14ac:dyDescent="0.25">
      <c r="A4" s="61"/>
    </row>
    <row r="5" spans="1:11" x14ac:dyDescent="0.25">
      <c r="A5" s="61"/>
    </row>
    <row r="6" spans="1:11" x14ac:dyDescent="0.25">
      <c r="A6" s="61"/>
    </row>
    <row r="7" spans="1:11" ht="24" customHeight="1" x14ac:dyDescent="0.25">
      <c r="A7" s="61"/>
    </row>
    <row r="8" spans="1:11" x14ac:dyDescent="0.25">
      <c r="A8" s="62"/>
      <c r="B8" s="22"/>
      <c r="C8" s="22"/>
      <c r="D8" s="22"/>
      <c r="G8" s="22"/>
      <c r="H8" s="22"/>
      <c r="I8" s="22"/>
      <c r="J8" s="22"/>
    </row>
    <row r="9" spans="1:11" ht="18.75" x14ac:dyDescent="0.25">
      <c r="A9" s="164" t="s">
        <v>49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1" x14ac:dyDescent="0.25">
      <c r="A10" s="62"/>
      <c r="B10" s="22"/>
      <c r="C10" s="22"/>
      <c r="D10" s="22"/>
      <c r="G10" s="22"/>
      <c r="H10" s="22"/>
      <c r="I10" s="22"/>
      <c r="J10" s="22"/>
    </row>
    <row r="11" spans="1:11" ht="15.75" x14ac:dyDescent="0.25">
      <c r="A11" s="165" t="s">
        <v>71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 ht="15.75" thickBot="1" x14ac:dyDescent="0.3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thickBot="1" x14ac:dyDescent="0.3">
      <c r="A13" s="23" t="s">
        <v>18</v>
      </c>
      <c r="B13" s="76" t="s">
        <v>43</v>
      </c>
      <c r="C13" s="76"/>
      <c r="D13" s="76"/>
      <c r="E13" s="77"/>
      <c r="F13" s="78"/>
      <c r="G13" s="76" t="s">
        <v>19</v>
      </c>
      <c r="H13" s="76"/>
      <c r="I13" s="76"/>
      <c r="J13" s="77"/>
      <c r="K13" s="79"/>
    </row>
    <row r="14" spans="1:11" x14ac:dyDescent="0.25">
      <c r="A14" s="73"/>
      <c r="B14" s="14"/>
      <c r="C14" s="95" t="s">
        <v>20</v>
      </c>
      <c r="D14" s="96"/>
      <c r="E14" s="95" t="s">
        <v>50</v>
      </c>
      <c r="F14" s="121"/>
      <c r="G14" s="14"/>
      <c r="H14" s="95" t="s">
        <v>20</v>
      </c>
      <c r="I14" s="96"/>
      <c r="J14" s="95" t="s">
        <v>50</v>
      </c>
      <c r="K14" s="121"/>
    </row>
    <row r="15" spans="1:11" ht="15.75" thickBot="1" x14ac:dyDescent="0.3">
      <c r="A15" s="73"/>
      <c r="B15" s="122" t="s">
        <v>65</v>
      </c>
      <c r="C15" s="122" t="s">
        <v>66</v>
      </c>
      <c r="D15" s="122" t="s">
        <v>67</v>
      </c>
      <c r="E15" s="97" t="s">
        <v>61</v>
      </c>
      <c r="F15" s="97" t="s">
        <v>62</v>
      </c>
      <c r="G15" s="122" t="s">
        <v>65</v>
      </c>
      <c r="H15" s="122" t="s">
        <v>66</v>
      </c>
      <c r="I15" s="122" t="s">
        <v>67</v>
      </c>
      <c r="J15" s="97" t="s">
        <v>61</v>
      </c>
      <c r="K15" s="97" t="s">
        <v>62</v>
      </c>
    </row>
    <row r="16" spans="1:11" ht="18.75" customHeight="1" x14ac:dyDescent="0.25">
      <c r="A16" s="123"/>
      <c r="B16" s="124"/>
      <c r="C16" s="124"/>
      <c r="D16" s="124"/>
      <c r="E16" s="124"/>
      <c r="F16" s="125"/>
      <c r="G16" s="124"/>
      <c r="H16" s="124"/>
      <c r="I16" s="124"/>
      <c r="J16" s="124"/>
      <c r="K16" s="125"/>
    </row>
    <row r="17" spans="1:11" ht="18.75" customHeight="1" x14ac:dyDescent="0.25">
      <c r="A17" s="24"/>
      <c r="B17" s="25"/>
      <c r="C17" s="25"/>
      <c r="D17" s="25"/>
      <c r="E17" s="25"/>
      <c r="F17" s="105"/>
      <c r="G17" s="25"/>
      <c r="H17" s="25"/>
      <c r="I17" s="25"/>
      <c r="J17" s="25"/>
      <c r="K17" s="105"/>
    </row>
    <row r="18" spans="1:11" ht="18.75" customHeight="1" x14ac:dyDescent="0.25">
      <c r="A18" s="12" t="s">
        <v>51</v>
      </c>
      <c r="B18" s="126">
        <v>1717.9290000000001</v>
      </c>
      <c r="C18" s="126">
        <v>1438.595</v>
      </c>
      <c r="D18" s="126">
        <v>1765.41</v>
      </c>
      <c r="E18" s="127">
        <v>-0.16259926923638873</v>
      </c>
      <c r="F18" s="128">
        <v>0.22717651597565683</v>
      </c>
      <c r="G18" s="126">
        <v>1694.3340000000003</v>
      </c>
      <c r="H18" s="126">
        <v>1862.508</v>
      </c>
      <c r="I18" s="126">
        <v>2821.7089999999998</v>
      </c>
      <c r="J18" s="127">
        <v>9.9256699092386574E-2</v>
      </c>
      <c r="K18" s="128">
        <v>0.51500503621997851</v>
      </c>
    </row>
    <row r="19" spans="1:11" ht="18.75" customHeight="1" x14ac:dyDescent="0.25">
      <c r="A19" s="13" t="s">
        <v>23</v>
      </c>
      <c r="B19" s="129">
        <v>1659.5440000000001</v>
      </c>
      <c r="C19" s="129">
        <v>1368.5830000000001</v>
      </c>
      <c r="D19" s="129">
        <v>1750.9670000000001</v>
      </c>
      <c r="E19" s="130">
        <v>-0.17532587264935429</v>
      </c>
      <c r="F19" s="128">
        <v>0.27940139545792986</v>
      </c>
      <c r="G19" s="129">
        <v>1632.2020000000002</v>
      </c>
      <c r="H19" s="129">
        <v>1789.4</v>
      </c>
      <c r="I19" s="129">
        <v>2584.163</v>
      </c>
      <c r="J19" s="130">
        <v>9.6310383151104975E-2</v>
      </c>
      <c r="K19" s="131">
        <v>0.44415055325807529</v>
      </c>
    </row>
    <row r="20" spans="1:11" ht="18.75" customHeight="1" x14ac:dyDescent="0.25">
      <c r="A20" s="13" t="s">
        <v>24</v>
      </c>
      <c r="B20" s="129">
        <v>58.384999999999998</v>
      </c>
      <c r="C20" s="129">
        <v>70.012</v>
      </c>
      <c r="D20" s="129">
        <v>14.443</v>
      </c>
      <c r="E20" s="130">
        <v>0.19914361565470587</v>
      </c>
      <c r="F20" s="128">
        <v>-0.79370679312117931</v>
      </c>
      <c r="G20" s="129">
        <v>62.131999999999998</v>
      </c>
      <c r="H20" s="129">
        <v>73.108000000000004</v>
      </c>
      <c r="I20" s="129">
        <v>237.54599999999999</v>
      </c>
      <c r="J20" s="130">
        <v>0.17665615141955845</v>
      </c>
      <c r="K20" s="131">
        <v>2.2492476883514798</v>
      </c>
    </row>
    <row r="21" spans="1:11" ht="18.75" customHeight="1" x14ac:dyDescent="0.25">
      <c r="A21" s="24"/>
      <c r="B21" s="126"/>
      <c r="C21" s="126"/>
      <c r="D21" s="126"/>
      <c r="E21" s="132"/>
      <c r="F21" s="133"/>
      <c r="G21" s="126"/>
      <c r="H21" s="126"/>
      <c r="I21" s="126"/>
      <c r="J21" s="132"/>
      <c r="K21" s="134"/>
    </row>
    <row r="22" spans="1:11" ht="18.75" customHeight="1" x14ac:dyDescent="0.25">
      <c r="A22" s="12" t="s">
        <v>52</v>
      </c>
      <c r="B22" s="126">
        <v>1175.1030000000001</v>
      </c>
      <c r="C22" s="126">
        <v>952.30100000000004</v>
      </c>
      <c r="D22" s="126">
        <v>1997.7729999999999</v>
      </c>
      <c r="E22" s="127">
        <v>-0.18960210296459121</v>
      </c>
      <c r="F22" s="128">
        <v>1.0978377634802439</v>
      </c>
      <c r="G22" s="126">
        <v>3168.9789999999998</v>
      </c>
      <c r="H22" s="126">
        <v>2779.6210000000001</v>
      </c>
      <c r="I22" s="126">
        <v>5470.6289999999999</v>
      </c>
      <c r="J22" s="127">
        <v>-0.12286544025694073</v>
      </c>
      <c r="K22" s="128">
        <v>0.96812047397828682</v>
      </c>
    </row>
    <row r="23" spans="1:11" ht="18.75" customHeight="1" x14ac:dyDescent="0.25">
      <c r="A23" s="13" t="s">
        <v>23</v>
      </c>
      <c r="B23" s="129">
        <v>1175.1030000000001</v>
      </c>
      <c r="C23" s="129">
        <v>952.30100000000004</v>
      </c>
      <c r="D23" s="129">
        <v>1997.7729999999999</v>
      </c>
      <c r="E23" s="130">
        <v>-0.18960210296459121</v>
      </c>
      <c r="F23" s="131">
        <v>1.0978377634802439</v>
      </c>
      <c r="G23" s="129">
        <v>3168.9789999999998</v>
      </c>
      <c r="H23" s="129">
        <v>2779.6210000000001</v>
      </c>
      <c r="I23" s="129">
        <v>5470.6289999999999</v>
      </c>
      <c r="J23" s="130">
        <v>-0.12286544025694073</v>
      </c>
      <c r="K23" s="131">
        <v>0.96812047397828682</v>
      </c>
    </row>
    <row r="24" spans="1:11" ht="18.75" customHeight="1" x14ac:dyDescent="0.25">
      <c r="A24" s="13" t="s">
        <v>24</v>
      </c>
      <c r="B24" s="129">
        <v>0</v>
      </c>
      <c r="C24" s="129">
        <v>0</v>
      </c>
      <c r="D24" s="129">
        <v>0</v>
      </c>
      <c r="E24" s="130" t="s">
        <v>53</v>
      </c>
      <c r="F24" s="131" t="s">
        <v>53</v>
      </c>
      <c r="G24" s="129">
        <v>0</v>
      </c>
      <c r="H24" s="129">
        <v>0</v>
      </c>
      <c r="I24" s="129">
        <v>0</v>
      </c>
      <c r="J24" s="130" t="s">
        <v>53</v>
      </c>
      <c r="K24" s="131" t="s">
        <v>53</v>
      </c>
    </row>
    <row r="25" spans="1:11" ht="18.75" customHeight="1" x14ac:dyDescent="0.25">
      <c r="A25" s="24"/>
      <c r="B25" s="126"/>
      <c r="C25" s="126"/>
      <c r="D25" s="126"/>
      <c r="E25" s="132"/>
      <c r="F25" s="133"/>
      <c r="G25" s="126"/>
      <c r="H25" s="126"/>
      <c r="I25" s="126"/>
      <c r="J25" s="132"/>
      <c r="K25" s="134"/>
    </row>
    <row r="26" spans="1:11" ht="18.75" customHeight="1" x14ac:dyDescent="0.25">
      <c r="A26" s="12" t="s">
        <v>54</v>
      </c>
      <c r="B26" s="126">
        <v>565.48599999999999</v>
      </c>
      <c r="C26" s="126">
        <v>624.86199999999997</v>
      </c>
      <c r="D26" s="126">
        <v>1279.816</v>
      </c>
      <c r="E26" s="127">
        <v>0.10499994694828869</v>
      </c>
      <c r="F26" s="128">
        <v>1.0481578332495816</v>
      </c>
      <c r="G26" s="126">
        <v>291.36200000000002</v>
      </c>
      <c r="H26" s="126">
        <v>478.33099999999996</v>
      </c>
      <c r="I26" s="126">
        <v>897.72899999999993</v>
      </c>
      <c r="J26" s="127">
        <v>0.64170688010104238</v>
      </c>
      <c r="K26" s="128">
        <v>0.87679452094888266</v>
      </c>
    </row>
    <row r="27" spans="1:11" ht="18.75" customHeight="1" x14ac:dyDescent="0.25">
      <c r="A27" s="13" t="s">
        <v>23</v>
      </c>
      <c r="B27" s="129">
        <v>565.48599999999999</v>
      </c>
      <c r="C27" s="129">
        <v>624.86199999999997</v>
      </c>
      <c r="D27" s="129">
        <v>1279.816</v>
      </c>
      <c r="E27" s="130">
        <v>0.10499994694828869</v>
      </c>
      <c r="F27" s="131">
        <v>1.0481578332495816</v>
      </c>
      <c r="G27" s="129">
        <v>291.36200000000002</v>
      </c>
      <c r="H27" s="129">
        <v>478.33099999999996</v>
      </c>
      <c r="I27" s="129">
        <v>897.72899999999993</v>
      </c>
      <c r="J27" s="130">
        <v>0.64170688010104238</v>
      </c>
      <c r="K27" s="131">
        <v>0.87679452094888266</v>
      </c>
    </row>
    <row r="28" spans="1:11" ht="18.75" customHeight="1" x14ac:dyDescent="0.25">
      <c r="A28" s="13" t="s">
        <v>24</v>
      </c>
      <c r="B28" s="129">
        <v>0</v>
      </c>
      <c r="C28" s="129">
        <v>0</v>
      </c>
      <c r="D28" s="129">
        <v>0</v>
      </c>
      <c r="E28" s="130" t="s">
        <v>53</v>
      </c>
      <c r="F28" s="131" t="s">
        <v>53</v>
      </c>
      <c r="G28" s="129">
        <v>0</v>
      </c>
      <c r="H28" s="129">
        <v>0</v>
      </c>
      <c r="I28" s="129">
        <v>0</v>
      </c>
      <c r="J28" s="130" t="s">
        <v>53</v>
      </c>
      <c r="K28" s="131" t="s">
        <v>53</v>
      </c>
    </row>
    <row r="29" spans="1:11" ht="18.75" customHeight="1" x14ac:dyDescent="0.25">
      <c r="A29" s="24"/>
      <c r="B29" s="126"/>
      <c r="C29" s="126"/>
      <c r="D29" s="126"/>
      <c r="E29" s="132"/>
      <c r="F29" s="133"/>
      <c r="G29" s="126"/>
      <c r="H29" s="126"/>
      <c r="I29" s="126"/>
      <c r="J29" s="132"/>
      <c r="K29" s="134"/>
    </row>
    <row r="30" spans="1:11" ht="18.75" customHeight="1" x14ac:dyDescent="0.25">
      <c r="A30" s="12" t="s">
        <v>55</v>
      </c>
      <c r="B30" s="126">
        <v>3660.2660000000001</v>
      </c>
      <c r="C30" s="126">
        <v>6033.4290000000001</v>
      </c>
      <c r="D30" s="126">
        <v>6908.7150000000001</v>
      </c>
      <c r="E30" s="127">
        <v>0.64835807015118574</v>
      </c>
      <c r="F30" s="128">
        <v>0.14507272729984891</v>
      </c>
      <c r="G30" s="126">
        <v>7877.5169999999998</v>
      </c>
      <c r="H30" s="126">
        <v>9847.4930000000004</v>
      </c>
      <c r="I30" s="126">
        <v>13353.617999999999</v>
      </c>
      <c r="J30" s="127">
        <v>0.25007575356549538</v>
      </c>
      <c r="K30" s="128">
        <v>0.35604239576509455</v>
      </c>
    </row>
    <row r="31" spans="1:11" ht="18.75" customHeight="1" x14ac:dyDescent="0.25">
      <c r="A31" s="13" t="s">
        <v>23</v>
      </c>
      <c r="B31" s="129">
        <v>545.6</v>
      </c>
      <c r="C31" s="129">
        <v>903.13099999999997</v>
      </c>
      <c r="D31" s="129">
        <v>1106.723</v>
      </c>
      <c r="E31" s="130">
        <v>0.65529875366568902</v>
      </c>
      <c r="F31" s="131">
        <v>0.22542909057489999</v>
      </c>
      <c r="G31" s="129">
        <v>3375.9680000000003</v>
      </c>
      <c r="H31" s="129">
        <v>3910.9830000000002</v>
      </c>
      <c r="I31" s="129">
        <v>5650.7049999999999</v>
      </c>
      <c r="J31" s="130">
        <v>0.15847750926549062</v>
      </c>
      <c r="K31" s="131">
        <v>0.44482985479609594</v>
      </c>
    </row>
    <row r="32" spans="1:11" ht="18.75" customHeight="1" x14ac:dyDescent="0.25">
      <c r="A32" s="13" t="s">
        <v>24</v>
      </c>
      <c r="B32" s="129">
        <v>3114.6660000000002</v>
      </c>
      <c r="C32" s="129">
        <v>5130.2979999999998</v>
      </c>
      <c r="D32" s="129">
        <v>5801.9920000000002</v>
      </c>
      <c r="E32" s="130">
        <v>0.64714226180270995</v>
      </c>
      <c r="F32" s="131">
        <v>0.13092689742389244</v>
      </c>
      <c r="G32" s="129">
        <v>4501.549</v>
      </c>
      <c r="H32" s="129">
        <v>5936.51</v>
      </c>
      <c r="I32" s="129">
        <v>7702.9129999999996</v>
      </c>
      <c r="J32" s="130">
        <v>0.31877049433428367</v>
      </c>
      <c r="K32" s="131">
        <v>0.29754906502305212</v>
      </c>
    </row>
    <row r="33" spans="1:11" ht="18.75" customHeight="1" x14ac:dyDescent="0.25">
      <c r="A33" s="24"/>
      <c r="B33" s="126"/>
      <c r="C33" s="126"/>
      <c r="D33" s="126"/>
      <c r="E33" s="132"/>
      <c r="F33" s="133"/>
      <c r="G33" s="126"/>
      <c r="H33" s="126"/>
      <c r="I33" s="126"/>
      <c r="J33" s="132"/>
      <c r="K33" s="134"/>
    </row>
    <row r="34" spans="1:11" ht="18.75" customHeight="1" x14ac:dyDescent="0.25">
      <c r="A34" s="12" t="s">
        <v>56</v>
      </c>
      <c r="B34" s="126">
        <v>3214.2089999999998</v>
      </c>
      <c r="C34" s="126">
        <v>3877.8710000000001</v>
      </c>
      <c r="D34" s="126">
        <v>4349.2510000000002</v>
      </c>
      <c r="E34" s="127">
        <v>0.20647755015308597</v>
      </c>
      <c r="F34" s="128">
        <v>0.12155639009136716</v>
      </c>
      <c r="G34" s="126">
        <v>4745.357</v>
      </c>
      <c r="H34" s="126">
        <v>5940.44</v>
      </c>
      <c r="I34" s="126">
        <v>6379.8670000000002</v>
      </c>
      <c r="J34" s="127">
        <v>0.25184259055746483</v>
      </c>
      <c r="K34" s="128">
        <v>7.3972130010571707E-2</v>
      </c>
    </row>
    <row r="35" spans="1:11" ht="18.75" customHeight="1" x14ac:dyDescent="0.25">
      <c r="A35" s="13" t="s">
        <v>23</v>
      </c>
      <c r="B35" s="129">
        <v>274.33</v>
      </c>
      <c r="C35" s="129">
        <v>260.524</v>
      </c>
      <c r="D35" s="129">
        <v>303.07100000000003</v>
      </c>
      <c r="E35" s="130">
        <v>-5.0326249407647662E-2</v>
      </c>
      <c r="F35" s="131">
        <v>0.16331316884432923</v>
      </c>
      <c r="G35" s="129">
        <v>3252.674</v>
      </c>
      <c r="H35" s="129">
        <v>4320.4939999999997</v>
      </c>
      <c r="I35" s="129">
        <v>4415.0190000000002</v>
      </c>
      <c r="J35" s="130">
        <v>0.32828989317712126</v>
      </c>
      <c r="K35" s="131">
        <v>2.187828521460753E-2</v>
      </c>
    </row>
    <row r="36" spans="1:11" ht="18.75" customHeight="1" x14ac:dyDescent="0.25">
      <c r="A36" s="13" t="s">
        <v>24</v>
      </c>
      <c r="B36" s="129">
        <v>2939.8789999999999</v>
      </c>
      <c r="C36" s="129">
        <v>3617.3470000000002</v>
      </c>
      <c r="D36" s="129">
        <v>4046.18</v>
      </c>
      <c r="E36" s="130">
        <v>0.23044077664420895</v>
      </c>
      <c r="F36" s="131">
        <v>0.11854903607533356</v>
      </c>
      <c r="G36" s="129">
        <v>1492.683</v>
      </c>
      <c r="H36" s="129">
        <v>1619.9459999999999</v>
      </c>
      <c r="I36" s="129">
        <v>1964.848</v>
      </c>
      <c r="J36" s="130">
        <v>8.5257887977554458E-2</v>
      </c>
      <c r="K36" s="131">
        <v>0.21290956612133988</v>
      </c>
    </row>
    <row r="37" spans="1:11" ht="18.75" customHeight="1" x14ac:dyDescent="0.25">
      <c r="A37" s="24"/>
      <c r="B37" s="126"/>
      <c r="C37" s="126"/>
      <c r="D37" s="126"/>
      <c r="E37" s="132"/>
      <c r="F37" s="133"/>
      <c r="G37" s="126"/>
      <c r="H37" s="126"/>
      <c r="I37" s="126"/>
      <c r="J37" s="132"/>
      <c r="K37" s="134"/>
    </row>
    <row r="38" spans="1:11" ht="18.75" customHeight="1" x14ac:dyDescent="0.25">
      <c r="A38" s="12" t="s">
        <v>57</v>
      </c>
      <c r="B38" s="126">
        <v>4588.384</v>
      </c>
      <c r="C38" s="126">
        <v>5683.4059999999999</v>
      </c>
      <c r="D38" s="126">
        <v>6982.37</v>
      </c>
      <c r="E38" s="127">
        <v>0.23865090628857566</v>
      </c>
      <c r="F38" s="128">
        <v>0.22855379327114761</v>
      </c>
      <c r="G38" s="126">
        <v>3243.71</v>
      </c>
      <c r="H38" s="126">
        <v>3643.2159999999999</v>
      </c>
      <c r="I38" s="126">
        <v>4289.1760000000004</v>
      </c>
      <c r="J38" s="127">
        <v>0.12316329141631029</v>
      </c>
      <c r="K38" s="128">
        <v>0.17730488667155625</v>
      </c>
    </row>
    <row r="39" spans="1:11" ht="18.75" customHeight="1" x14ac:dyDescent="0.25">
      <c r="A39" s="13" t="s">
        <v>23</v>
      </c>
      <c r="B39" s="129">
        <v>675.755</v>
      </c>
      <c r="C39" s="129">
        <v>827.50900000000001</v>
      </c>
      <c r="D39" s="129">
        <v>1063.742</v>
      </c>
      <c r="E39" s="130">
        <v>0.22456955553418032</v>
      </c>
      <c r="F39" s="131">
        <v>0.2854748407570189</v>
      </c>
      <c r="G39" s="129">
        <v>2675.9340000000002</v>
      </c>
      <c r="H39" s="129">
        <v>2879.7919999999999</v>
      </c>
      <c r="I39" s="129">
        <v>3499.4450000000002</v>
      </c>
      <c r="J39" s="130">
        <v>7.6181998509679133E-2</v>
      </c>
      <c r="K39" s="131">
        <v>0.21517283192675035</v>
      </c>
    </row>
    <row r="40" spans="1:11" ht="18.75" customHeight="1" x14ac:dyDescent="0.25">
      <c r="A40" s="13" t="s">
        <v>24</v>
      </c>
      <c r="B40" s="129">
        <v>3912.6289999999999</v>
      </c>
      <c r="C40" s="129">
        <v>4855.8969999999999</v>
      </c>
      <c r="D40" s="129">
        <v>5918.6279999999997</v>
      </c>
      <c r="E40" s="130">
        <v>0.24108291381574895</v>
      </c>
      <c r="F40" s="131">
        <v>0.21885369479624461</v>
      </c>
      <c r="G40" s="129">
        <v>567.77599999999995</v>
      </c>
      <c r="H40" s="129">
        <v>763.42399999999998</v>
      </c>
      <c r="I40" s="129">
        <v>789.73099999999999</v>
      </c>
      <c r="J40" s="130">
        <v>0.3445865975314209</v>
      </c>
      <c r="K40" s="131">
        <v>3.445922580374735E-2</v>
      </c>
    </row>
    <row r="41" spans="1:11" ht="18.75" customHeight="1" x14ac:dyDescent="0.25">
      <c r="A41" s="24"/>
      <c r="B41" s="126"/>
      <c r="C41" s="126"/>
      <c r="D41" s="126"/>
      <c r="E41" s="132"/>
      <c r="F41" s="133"/>
      <c r="G41" s="126"/>
      <c r="H41" s="126"/>
      <c r="I41" s="126"/>
      <c r="J41" s="132"/>
      <c r="K41" s="134"/>
    </row>
    <row r="42" spans="1:11" ht="18.75" customHeight="1" x14ac:dyDescent="0.25">
      <c r="A42" s="12" t="s">
        <v>34</v>
      </c>
      <c r="B42" s="126">
        <v>14921.377</v>
      </c>
      <c r="C42" s="126">
        <v>18610.464</v>
      </c>
      <c r="D42" s="126">
        <v>23283.334999999999</v>
      </c>
      <c r="E42" s="127">
        <v>0.24723502395254804</v>
      </c>
      <c r="F42" s="128">
        <v>0.25108836620086417</v>
      </c>
      <c r="G42" s="126">
        <v>21021.258999999998</v>
      </c>
      <c r="H42" s="126">
        <v>24551.608999999997</v>
      </c>
      <c r="I42" s="126">
        <v>33212.728000000003</v>
      </c>
      <c r="J42" s="127">
        <v>0.16794189158698813</v>
      </c>
      <c r="K42" s="128">
        <v>0.3527719507100332</v>
      </c>
    </row>
    <row r="43" spans="1:11" x14ac:dyDescent="0.25">
      <c r="A43" s="13" t="s">
        <v>23</v>
      </c>
      <c r="B43" s="129">
        <v>4895.8180000000002</v>
      </c>
      <c r="C43" s="129">
        <v>4936.91</v>
      </c>
      <c r="D43" s="129">
        <v>7502.0920000000006</v>
      </c>
      <c r="E43" s="130">
        <v>8.3932858615250079E-3</v>
      </c>
      <c r="F43" s="128">
        <v>0.5195926196750601</v>
      </c>
      <c r="G43" s="129">
        <v>14397.118999999999</v>
      </c>
      <c r="H43" s="129">
        <v>16158.621000000001</v>
      </c>
      <c r="I43" s="129">
        <v>22517.69</v>
      </c>
      <c r="J43" s="130">
        <v>0.12235100647567075</v>
      </c>
      <c r="K43" s="131">
        <v>0.39354032748215317</v>
      </c>
    </row>
    <row r="44" spans="1:11" ht="15.75" thickBot="1" x14ac:dyDescent="0.3">
      <c r="A44" s="16" t="s">
        <v>24</v>
      </c>
      <c r="B44" s="135">
        <v>10025.558999999999</v>
      </c>
      <c r="C44" s="135">
        <v>13673.554000000002</v>
      </c>
      <c r="D44" s="135">
        <v>15781.242999999999</v>
      </c>
      <c r="E44" s="136">
        <v>0.363869485980782</v>
      </c>
      <c r="F44" s="137">
        <v>0.15414346555401737</v>
      </c>
      <c r="G44" s="135">
        <v>6624.1399999999994</v>
      </c>
      <c r="H44" s="135">
        <v>8392.9880000000012</v>
      </c>
      <c r="I44" s="135">
        <v>10695.037999999999</v>
      </c>
      <c r="J44" s="136">
        <v>0.26703058812162817</v>
      </c>
      <c r="K44" s="138">
        <v>0.27428253203745762</v>
      </c>
    </row>
    <row r="45" spans="1:11" x14ac:dyDescent="0.25">
      <c r="A45" s="32"/>
      <c r="B45" s="80"/>
      <c r="C45" s="80"/>
      <c r="D45" s="80"/>
      <c r="E45" s="81"/>
      <c r="F45" s="81"/>
      <c r="G45" s="80"/>
      <c r="H45" s="80"/>
      <c r="I45" s="80"/>
      <c r="J45" s="81"/>
      <c r="K45" s="81"/>
    </row>
    <row r="46" spans="1:11" ht="15.75" thickBot="1" x14ac:dyDescent="0.3">
      <c r="A46" s="33"/>
      <c r="B46" s="18"/>
      <c r="C46" s="139"/>
      <c r="D46" s="139"/>
      <c r="E46" s="140"/>
      <c r="F46" s="50"/>
    </row>
    <row r="47" spans="1:11" ht="16.5" thickBot="1" x14ac:dyDescent="0.3">
      <c r="A47" s="14"/>
      <c r="B47" s="141"/>
      <c r="C47" s="142" t="s">
        <v>65</v>
      </c>
      <c r="D47" s="142" t="s">
        <v>66</v>
      </c>
      <c r="E47" s="142" t="s">
        <v>67</v>
      </c>
      <c r="F47" s="80"/>
    </row>
    <row r="48" spans="1:11" x14ac:dyDescent="0.25">
      <c r="A48" s="15" t="s">
        <v>35</v>
      </c>
      <c r="B48" s="143"/>
      <c r="C48" s="144">
        <v>-6099.8819999999978</v>
      </c>
      <c r="D48" s="144">
        <v>-5941.1449999999968</v>
      </c>
      <c r="E48" s="145">
        <v>-9929.3930000000037</v>
      </c>
      <c r="F48" s="80"/>
    </row>
    <row r="49" spans="1:8" x14ac:dyDescent="0.25">
      <c r="A49" s="13" t="s">
        <v>23</v>
      </c>
      <c r="C49" s="126">
        <v>-9501.3009999999995</v>
      </c>
      <c r="D49" s="126">
        <v>-11221.711000000001</v>
      </c>
      <c r="E49" s="146">
        <v>-15015.597999999998</v>
      </c>
      <c r="F49" s="80"/>
    </row>
    <row r="50" spans="1:8" x14ac:dyDescent="0.25">
      <c r="A50" s="13" t="s">
        <v>24</v>
      </c>
      <c r="C50" s="126">
        <v>3401.4189999999999</v>
      </c>
      <c r="D50" s="129">
        <v>5280.5660000000007</v>
      </c>
      <c r="E50" s="147">
        <v>5086.2049999999999</v>
      </c>
      <c r="F50" s="80"/>
    </row>
    <row r="51" spans="1:8" x14ac:dyDescent="0.25">
      <c r="A51" s="13"/>
      <c r="C51" s="129"/>
      <c r="D51" s="129"/>
      <c r="E51" s="147"/>
      <c r="F51" s="80"/>
    </row>
    <row r="52" spans="1:8" x14ac:dyDescent="0.25">
      <c r="A52" s="12" t="s">
        <v>36</v>
      </c>
      <c r="C52" s="148">
        <v>0.70982318423458846</v>
      </c>
      <c r="D52" s="148">
        <v>0.75801402669780227</v>
      </c>
      <c r="E52" s="149">
        <v>0.70103651226722474</v>
      </c>
      <c r="F52" s="80"/>
    </row>
    <row r="53" spans="1:8" x14ac:dyDescent="0.25">
      <c r="A53" s="13" t="s">
        <v>23</v>
      </c>
      <c r="C53" s="148">
        <v>0.34005539580523025</v>
      </c>
      <c r="D53" s="148">
        <v>0.30552792840428644</v>
      </c>
      <c r="E53" s="149">
        <v>0.33316436987985892</v>
      </c>
    </row>
    <row r="54" spans="1:8" ht="15.75" thickBot="1" x14ac:dyDescent="0.3">
      <c r="A54" s="16" t="s">
        <v>24</v>
      </c>
      <c r="B54" s="150"/>
      <c r="C54" s="151">
        <v>1.5134883924554734</v>
      </c>
      <c r="D54" s="151">
        <v>1.6291640116726009</v>
      </c>
      <c r="E54" s="152">
        <v>1.475566800230163</v>
      </c>
    </row>
    <row r="55" spans="1:8" x14ac:dyDescent="0.25">
      <c r="H55" s="153"/>
    </row>
  </sheetData>
  <mergeCells count="2">
    <mergeCell ref="A9:J9"/>
    <mergeCell ref="A11:K11"/>
  </mergeCells>
  <pageMargins left="0" right="0" top="0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Globale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2022-06-10T09:07:20Z</dcterms:modified>
</cp:coreProperties>
</file>