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Diffusion\R Evènement\Migration\"/>
    </mc:Choice>
  </mc:AlternateContent>
  <xr:revisionPtr revIDLastSave="0" documentId="13_ncr:1_{06C6C6DB-CB57-4C08-8E47-BDACA74B47EF}" xr6:coauthVersionLast="47" xr6:coauthVersionMax="47" xr10:uidLastSave="{00000000-0000-0000-0000-000000000000}"/>
  <bookViews>
    <workbookView xWindow="-28920" yWindow="-120" windowWidth="29040" windowHeight="15720" xr2:uid="{00000000-000D-0000-FFFF-FFFF00000000}"/>
  </bookViews>
  <sheets>
    <sheet name="migration_mobilité" sheetId="3" r:id="rId1"/>
    <sheet name="Mobilité_type" sheetId="4" r:id="rId2"/>
    <sheet name="mobilité_migration_interne" sheetId="11" r:id="rId3"/>
    <sheet name="mobilité_interne_sexe_niv_inst" sheetId="13" r:id="rId4"/>
    <sheet name="mob_mig_etat_matrimonial" sheetId="14" r:id="rId5"/>
    <sheet name="mob_mig_interne_mat_emploi" sheetId="15" r:id="rId6"/>
    <sheet name="mig_inter-gouv_age" sheetId="16" r:id="rId7"/>
    <sheet name="mig_inter_gov_niv_inst_sexe" sheetId="18" r:id="rId8"/>
    <sheet name="mig_inter_gov_etat_mat_sexe" sheetId="19" r:id="rId9"/>
    <sheet name="Mig_interne_eta_mat_emploi" sheetId="20" r:id="rId10"/>
    <sheet name="mig_inter_gov_solde_gouv" sheetId="21" r:id="rId11"/>
    <sheet name="mig_inter_gouv_entrée_sortie_to" sheetId="22" r:id="rId12"/>
    <sheet name="mig_inter_gouv_entrée_sortie_ho" sheetId="23" r:id="rId13"/>
    <sheet name="mig_inter_gouv_entrée_sortie_fe" sheetId="24" r:id="rId14"/>
    <sheet name="sortans_inter_gov_age_tot" sheetId="25" r:id="rId15"/>
    <sheet name="sortants_inter_gov_age_hommes" sheetId="26" r:id="rId16"/>
    <sheet name="sortants_inter_gov_femmes" sheetId="27" r:id="rId17"/>
    <sheet name="entrants_inter_gov_age_tot" sheetId="28" r:id="rId18"/>
    <sheet name="entrants_inter_gov_age_hommes" sheetId="29" r:id="rId19"/>
    <sheet name="entrants_inter_gov_age_femmes" sheetId="30" r:id="rId20"/>
    <sheet name="entrants_inter_gov_niv_inst" sheetId="31" r:id="rId21"/>
    <sheet name="entrants_inter_gov_niv_inst_hom" sheetId="32" r:id="rId22"/>
    <sheet name="entrants_inter_gov_niv_inst_fem" sheetId="33" r:id="rId23"/>
    <sheet name="sortants_inter_gov_tot_niv_inst" sheetId="34" r:id="rId24"/>
    <sheet name="sortants_inter_gov_hom_niv_insi" sheetId="35" r:id="rId25"/>
    <sheet name="sortants_inter_gov_fem_niv_inst" sheetId="36" r:id="rId26"/>
    <sheet name="entrants_inter_gov_emploi" sheetId="37" r:id="rId27"/>
    <sheet name="entrants_inter_gov_emp_hom" sheetId="38" r:id="rId28"/>
    <sheet name="entrants_inter_gov_emp_fem" sheetId="39" r:id="rId29"/>
    <sheet name="sortants_inter_gov_emp_tot" sheetId="40" r:id="rId30"/>
    <sheet name="sortants_inter_gov_emp_hom" sheetId="41" r:id="rId31"/>
    <sheet name="sortants_inter_gov_emp_femm" sheetId="42" r:id="rId32"/>
    <sheet name="entr_inter_gov_raison_tot" sheetId="43" r:id="rId33"/>
    <sheet name="entr_inter_gov_raison_hom" sheetId="44" r:id="rId34"/>
    <sheet name="entr_inter_gov_raison_femm" sheetId="45" r:id="rId35"/>
    <sheet name="sortants_inter_gov_raison_tot" sheetId="46" r:id="rId36"/>
    <sheet name="sortants_inter_gov_hom_cause" sheetId="47" r:id="rId37"/>
    <sheet name="sortants_inter_gov_fem_cause" sheetId="48" r:id="rId38"/>
    <sheet name="mig_retour_tun_age_sexe" sheetId="49" r:id="rId39"/>
    <sheet name="mig_retour_tun_niv_inst_sexe" sheetId="50" r:id="rId40"/>
    <sheet name="mig_retour_etat_mat_sexe" sheetId="51" r:id="rId41"/>
    <sheet name="mig_retour_etat_mat_empl" sheetId="52" r:id="rId42"/>
    <sheet name="mig_retour_pays_sexe" sheetId="53" r:id="rId43"/>
    <sheet name="mig_retour_gouv_sexe" sheetId="54" r:id="rId44"/>
    <sheet name="mig_retour_gouv_raison" sheetId="55" r:id="rId45"/>
    <sheet name="immi_age_sexe" sheetId="56" r:id="rId46"/>
    <sheet name="immi_niv_inst_sexe" sheetId="57" r:id="rId47"/>
    <sheet name="immi_etat_mat_sexe" sheetId="58" r:id="rId48"/>
    <sheet name="imm_etat_mat_emp" sheetId="59" r:id="rId49"/>
    <sheet name="immi_sexe_pays" sheetId="60" r:id="rId50"/>
    <sheet name="imm_gouv_sexe" sheetId="61" r:id="rId51"/>
    <sheet name="emmigrants_age_sexe" sheetId="63" r:id="rId52"/>
    <sheet name="emmigrants_sexe_pays" sheetId="64" r:id="rId53"/>
    <sheet name="emmigrants_raison_pays" sheetId="65" r:id="rId54"/>
    <sheet name="emmigrants_gouv_raison" sheetId="66" r:id="rId55"/>
    <sheet name="emmigrants_niv_inst_gouv" sheetId="67"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8" l="1"/>
  <c r="F6" i="18" s="1"/>
  <c r="B10" i="18"/>
  <c r="E9" i="18" s="1"/>
  <c r="H31" i="45"/>
  <c r="G31" i="45"/>
  <c r="F31" i="45"/>
  <c r="D31" i="45"/>
  <c r="C31" i="45"/>
  <c r="B31" i="45"/>
  <c r="G31" i="44"/>
  <c r="H31" i="44"/>
  <c r="F31" i="44"/>
  <c r="D31" i="44"/>
  <c r="C31" i="44"/>
  <c r="B31" i="44"/>
  <c r="C10" i="20"/>
  <c r="D10" i="20"/>
  <c r="E10" i="20"/>
  <c r="B10" i="20"/>
  <c r="C10" i="19"/>
  <c r="F7" i="19" s="1"/>
  <c r="B10" i="19"/>
  <c r="E7" i="19" s="1"/>
  <c r="I31" i="66"/>
  <c r="G31" i="66"/>
  <c r="H7" i="56"/>
  <c r="H8" i="56"/>
  <c r="H9" i="56"/>
  <c r="H10" i="56"/>
  <c r="H11" i="56"/>
  <c r="H12" i="56"/>
  <c r="H13" i="56"/>
  <c r="H14" i="56"/>
  <c r="H15" i="56"/>
  <c r="H16" i="56"/>
  <c r="H17" i="56"/>
  <c r="H18" i="56"/>
  <c r="H19" i="56"/>
  <c r="H6" i="56"/>
  <c r="D8" i="18"/>
  <c r="F31" i="66"/>
  <c r="D31" i="66"/>
  <c r="C31" i="66"/>
  <c r="B31" i="66"/>
  <c r="H36" i="65"/>
  <c r="G36" i="65"/>
  <c r="F36" i="65"/>
  <c r="C36" i="65"/>
  <c r="B36" i="65"/>
  <c r="I36" i="65"/>
  <c r="C35" i="64"/>
  <c r="E35" i="64"/>
  <c r="H20" i="64" s="1"/>
  <c r="B35" i="64"/>
  <c r="D34" i="64"/>
  <c r="D7" i="64"/>
  <c r="D8" i="64"/>
  <c r="D9" i="64"/>
  <c r="D10" i="64"/>
  <c r="D11" i="64"/>
  <c r="D12" i="64"/>
  <c r="D13" i="64"/>
  <c r="D14" i="64"/>
  <c r="D15" i="64"/>
  <c r="D16" i="64"/>
  <c r="D17" i="64"/>
  <c r="D18" i="64"/>
  <c r="D19" i="64"/>
  <c r="D20" i="64"/>
  <c r="D21" i="64"/>
  <c r="D22" i="64"/>
  <c r="D23" i="64"/>
  <c r="D24" i="64"/>
  <c r="D25" i="64"/>
  <c r="D26" i="64"/>
  <c r="D27" i="64"/>
  <c r="D28" i="64"/>
  <c r="D29" i="64"/>
  <c r="D30" i="64"/>
  <c r="D31" i="64"/>
  <c r="D32" i="64"/>
  <c r="D33" i="64"/>
  <c r="D6" i="64"/>
  <c r="H7" i="63"/>
  <c r="H8" i="63"/>
  <c r="H9" i="63"/>
  <c r="H10" i="63"/>
  <c r="H11" i="63"/>
  <c r="H12" i="63"/>
  <c r="H13" i="63"/>
  <c r="H14" i="63"/>
  <c r="H15" i="63"/>
  <c r="H16" i="63"/>
  <c r="H17" i="63"/>
  <c r="H6" i="63"/>
  <c r="F7" i="63"/>
  <c r="F8" i="63"/>
  <c r="F9" i="63"/>
  <c r="F10" i="63"/>
  <c r="F11" i="63"/>
  <c r="F12" i="63"/>
  <c r="F13" i="63"/>
  <c r="F14" i="63"/>
  <c r="F15" i="63"/>
  <c r="F16" i="63"/>
  <c r="F17" i="63"/>
  <c r="F6" i="63"/>
  <c r="E7" i="63"/>
  <c r="E8" i="63"/>
  <c r="E9" i="63"/>
  <c r="E10" i="63"/>
  <c r="E11" i="63"/>
  <c r="E12" i="63"/>
  <c r="E13" i="63"/>
  <c r="E14" i="63"/>
  <c r="E15" i="63"/>
  <c r="E16" i="63"/>
  <c r="E17" i="63"/>
  <c r="E6" i="63"/>
  <c r="D7" i="63"/>
  <c r="D8" i="63"/>
  <c r="D9" i="63"/>
  <c r="D10" i="63"/>
  <c r="D11" i="63"/>
  <c r="D12" i="63"/>
  <c r="D13" i="63"/>
  <c r="D14" i="63"/>
  <c r="D15" i="63"/>
  <c r="D16" i="63"/>
  <c r="D17" i="63"/>
  <c r="G12" i="63" s="1"/>
  <c r="D6" i="63"/>
  <c r="G7" i="53"/>
  <c r="G8" i="53"/>
  <c r="G9" i="53"/>
  <c r="G10" i="53"/>
  <c r="G11" i="53"/>
  <c r="G12" i="53"/>
  <c r="G13" i="53"/>
  <c r="G14" i="53"/>
  <c r="G15" i="53"/>
  <c r="G16" i="53"/>
  <c r="G17" i="53"/>
  <c r="G18" i="53"/>
  <c r="G19" i="53"/>
  <c r="G20" i="53"/>
  <c r="G21" i="53"/>
  <c r="G22" i="53"/>
  <c r="G23" i="53"/>
  <c r="G24" i="53"/>
  <c r="G25" i="53"/>
  <c r="G26" i="53"/>
  <c r="G27" i="53"/>
  <c r="G6" i="53"/>
  <c r="F27" i="53"/>
  <c r="F7" i="53"/>
  <c r="F8" i="53"/>
  <c r="F9" i="53"/>
  <c r="F10" i="53"/>
  <c r="F11" i="53"/>
  <c r="F12" i="53"/>
  <c r="F13" i="53"/>
  <c r="F14" i="53"/>
  <c r="F15" i="53"/>
  <c r="F16" i="53"/>
  <c r="F17" i="53"/>
  <c r="F18" i="53"/>
  <c r="F19" i="53"/>
  <c r="F20" i="53"/>
  <c r="F21" i="53"/>
  <c r="F22" i="53"/>
  <c r="F23" i="53"/>
  <c r="F24" i="53"/>
  <c r="F25" i="53"/>
  <c r="F26" i="53"/>
  <c r="F6" i="53"/>
  <c r="E7" i="53"/>
  <c r="E8" i="53"/>
  <c r="E9" i="53"/>
  <c r="E10" i="53"/>
  <c r="E11" i="53"/>
  <c r="E12" i="53"/>
  <c r="E13" i="53"/>
  <c r="E14" i="53"/>
  <c r="E15" i="53"/>
  <c r="E16" i="53"/>
  <c r="E17" i="53"/>
  <c r="E18" i="53"/>
  <c r="E19" i="53"/>
  <c r="E20" i="53"/>
  <c r="E21" i="53"/>
  <c r="E22" i="53"/>
  <c r="E23" i="53"/>
  <c r="E24" i="53"/>
  <c r="E25" i="53"/>
  <c r="E26" i="53"/>
  <c r="E27" i="53"/>
  <c r="E6" i="53"/>
  <c r="G7" i="60"/>
  <c r="G8" i="60"/>
  <c r="G9" i="60"/>
  <c r="G10" i="60"/>
  <c r="G11" i="60"/>
  <c r="G12" i="60"/>
  <c r="G13" i="60"/>
  <c r="G14" i="60"/>
  <c r="G15" i="60"/>
  <c r="G16" i="60"/>
  <c r="G17" i="60"/>
  <c r="G18" i="60"/>
  <c r="G19" i="60"/>
  <c r="G20" i="60"/>
  <c r="G6" i="60"/>
  <c r="F7" i="60"/>
  <c r="F8" i="60"/>
  <c r="F9" i="60"/>
  <c r="F10" i="60"/>
  <c r="F11" i="60"/>
  <c r="F12" i="60"/>
  <c r="F13" i="60"/>
  <c r="F14" i="60"/>
  <c r="F15" i="60"/>
  <c r="F16" i="60"/>
  <c r="F17" i="60"/>
  <c r="F18" i="60"/>
  <c r="F19" i="60"/>
  <c r="F20" i="60"/>
  <c r="F6" i="60"/>
  <c r="E6" i="60"/>
  <c r="E7" i="60"/>
  <c r="E8" i="60"/>
  <c r="E9" i="60"/>
  <c r="E10" i="60"/>
  <c r="E11" i="60"/>
  <c r="E12" i="60"/>
  <c r="E13" i="60"/>
  <c r="E14" i="60"/>
  <c r="E15" i="60"/>
  <c r="E16" i="60"/>
  <c r="E17" i="60"/>
  <c r="E18" i="60"/>
  <c r="E19" i="60"/>
  <c r="E20" i="60"/>
  <c r="G7" i="61"/>
  <c r="G8" i="61"/>
  <c r="G9" i="61"/>
  <c r="G10" i="61"/>
  <c r="G11" i="61"/>
  <c r="G12" i="61"/>
  <c r="G13" i="61"/>
  <c r="G14" i="61"/>
  <c r="G15" i="61"/>
  <c r="G16" i="61"/>
  <c r="G17" i="61"/>
  <c r="G18" i="61"/>
  <c r="G19" i="61"/>
  <c r="G20" i="61"/>
  <c r="G21" i="61"/>
  <c r="G22" i="61"/>
  <c r="G23" i="61"/>
  <c r="G24" i="61"/>
  <c r="G25" i="61"/>
  <c r="G26" i="61"/>
  <c r="G27" i="61"/>
  <c r="G28" i="61"/>
  <c r="G29" i="61"/>
  <c r="G30" i="61"/>
  <c r="G6" i="61"/>
  <c r="F7" i="61"/>
  <c r="F8" i="61"/>
  <c r="F9" i="61"/>
  <c r="F10" i="61"/>
  <c r="F11" i="61"/>
  <c r="F12" i="61"/>
  <c r="F13" i="61"/>
  <c r="F14" i="61"/>
  <c r="F15" i="61"/>
  <c r="F16" i="61"/>
  <c r="F17" i="61"/>
  <c r="F18" i="61"/>
  <c r="F19" i="61"/>
  <c r="F20" i="61"/>
  <c r="F21" i="61"/>
  <c r="F22" i="61"/>
  <c r="F23" i="61"/>
  <c r="F24" i="61"/>
  <c r="F25" i="61"/>
  <c r="F26" i="61"/>
  <c r="F27" i="61"/>
  <c r="F28" i="61"/>
  <c r="F29" i="61"/>
  <c r="F30" i="61"/>
  <c r="F6" i="61"/>
  <c r="E7" i="61"/>
  <c r="E8" i="61"/>
  <c r="E9" i="61"/>
  <c r="E10" i="61"/>
  <c r="E11" i="61"/>
  <c r="E12" i="61"/>
  <c r="E13" i="61"/>
  <c r="E14" i="61"/>
  <c r="E15" i="61"/>
  <c r="E16" i="61"/>
  <c r="E17" i="61"/>
  <c r="E18" i="61"/>
  <c r="E19" i="61"/>
  <c r="E20" i="61"/>
  <c r="E21" i="61"/>
  <c r="E22" i="61"/>
  <c r="E23" i="61"/>
  <c r="E24" i="61"/>
  <c r="E25" i="61"/>
  <c r="E26" i="61"/>
  <c r="E27" i="61"/>
  <c r="E28" i="61"/>
  <c r="E29" i="61"/>
  <c r="E30" i="61"/>
  <c r="E6" i="61"/>
  <c r="G7" i="59"/>
  <c r="G8" i="59"/>
  <c r="G9" i="59"/>
  <c r="G10" i="59"/>
  <c r="G6" i="59"/>
  <c r="B7" i="59"/>
  <c r="F7" i="59" s="1"/>
  <c r="B8" i="59"/>
  <c r="F8" i="59" s="1"/>
  <c r="B9" i="59"/>
  <c r="F9" i="59" s="1"/>
  <c r="B10" i="59"/>
  <c r="F10" i="59" s="1"/>
  <c r="B6" i="59"/>
  <c r="F6" i="59" s="1"/>
  <c r="G7" i="58"/>
  <c r="G8" i="58"/>
  <c r="G9" i="58"/>
  <c r="G10" i="58"/>
  <c r="G6" i="58"/>
  <c r="F7" i="58"/>
  <c r="F8" i="58"/>
  <c r="F9" i="58"/>
  <c r="F10" i="58"/>
  <c r="F6" i="58"/>
  <c r="E7" i="58"/>
  <c r="E8" i="58"/>
  <c r="E9" i="58"/>
  <c r="E10" i="58"/>
  <c r="E6" i="58"/>
  <c r="G7" i="57"/>
  <c r="G8" i="57"/>
  <c r="G9" i="57"/>
  <c r="G10" i="57"/>
  <c r="G6" i="57"/>
  <c r="F7" i="57"/>
  <c r="F8" i="57"/>
  <c r="F9" i="57"/>
  <c r="F10" i="57"/>
  <c r="F6" i="57"/>
  <c r="E7" i="57"/>
  <c r="E8" i="57"/>
  <c r="E9" i="57"/>
  <c r="E10" i="57"/>
  <c r="E6" i="57"/>
  <c r="G7" i="56"/>
  <c r="G8" i="56"/>
  <c r="G9" i="56"/>
  <c r="G10" i="56"/>
  <c r="G11" i="56"/>
  <c r="G12" i="56"/>
  <c r="G13" i="56"/>
  <c r="G14" i="56"/>
  <c r="G15" i="56"/>
  <c r="G16" i="56"/>
  <c r="G17" i="56"/>
  <c r="G18" i="56"/>
  <c r="G19" i="56"/>
  <c r="G6" i="56"/>
  <c r="F7" i="56"/>
  <c r="F8" i="56"/>
  <c r="F9" i="56"/>
  <c r="F10" i="56"/>
  <c r="F11" i="56"/>
  <c r="F12" i="56"/>
  <c r="F13" i="56"/>
  <c r="F14" i="56"/>
  <c r="F15" i="56"/>
  <c r="F16" i="56"/>
  <c r="F17" i="56"/>
  <c r="F18" i="56"/>
  <c r="F19" i="56"/>
  <c r="F6" i="56"/>
  <c r="E7" i="56"/>
  <c r="E8" i="56"/>
  <c r="E9" i="56"/>
  <c r="E10" i="56"/>
  <c r="E11" i="56"/>
  <c r="E12" i="56"/>
  <c r="E13" i="56"/>
  <c r="E14" i="56"/>
  <c r="E15" i="56"/>
  <c r="E16" i="56"/>
  <c r="E17" i="56"/>
  <c r="E18" i="56"/>
  <c r="E19" i="56"/>
  <c r="E6" i="56"/>
  <c r="G7" i="54"/>
  <c r="G8" i="54"/>
  <c r="G9" i="54"/>
  <c r="G10" i="54"/>
  <c r="G11" i="54"/>
  <c r="G12" i="54"/>
  <c r="G13" i="54"/>
  <c r="G14" i="54"/>
  <c r="G15" i="54"/>
  <c r="G16" i="54"/>
  <c r="G17" i="54"/>
  <c r="G18" i="54"/>
  <c r="G19" i="54"/>
  <c r="G20" i="54"/>
  <c r="G21" i="54"/>
  <c r="G22" i="54"/>
  <c r="G23" i="54"/>
  <c r="G24" i="54"/>
  <c r="G25" i="54"/>
  <c r="G26" i="54"/>
  <c r="G27" i="54"/>
  <c r="G28" i="54"/>
  <c r="G29" i="54"/>
  <c r="G30" i="54"/>
  <c r="G6" i="54"/>
  <c r="F7" i="54"/>
  <c r="F8" i="54"/>
  <c r="F9" i="54"/>
  <c r="F10" i="54"/>
  <c r="F11" i="54"/>
  <c r="F12" i="54"/>
  <c r="F13" i="54"/>
  <c r="F14" i="54"/>
  <c r="F15" i="54"/>
  <c r="F16" i="54"/>
  <c r="F17" i="54"/>
  <c r="F18" i="54"/>
  <c r="F19" i="54"/>
  <c r="F20" i="54"/>
  <c r="F21" i="54"/>
  <c r="F22" i="54"/>
  <c r="F23" i="54"/>
  <c r="F24" i="54"/>
  <c r="F25" i="54"/>
  <c r="F26" i="54"/>
  <c r="F27" i="54"/>
  <c r="F28" i="54"/>
  <c r="F29" i="54"/>
  <c r="F30" i="54"/>
  <c r="F6" i="54"/>
  <c r="E7" i="54"/>
  <c r="E8" i="54"/>
  <c r="E9" i="54"/>
  <c r="E10" i="54"/>
  <c r="E11" i="54"/>
  <c r="E12" i="54"/>
  <c r="E13" i="54"/>
  <c r="E14" i="54"/>
  <c r="E15" i="54"/>
  <c r="E16" i="54"/>
  <c r="E17" i="54"/>
  <c r="E18" i="54"/>
  <c r="E19" i="54"/>
  <c r="E20" i="54"/>
  <c r="E21" i="54"/>
  <c r="E22" i="54"/>
  <c r="E23" i="54"/>
  <c r="E24" i="54"/>
  <c r="E25" i="54"/>
  <c r="E26" i="54"/>
  <c r="E27" i="54"/>
  <c r="E28" i="54"/>
  <c r="E29" i="54"/>
  <c r="E30" i="54"/>
  <c r="E6" i="54"/>
  <c r="F7" i="52"/>
  <c r="F8" i="52"/>
  <c r="F9" i="52"/>
  <c r="F10" i="52"/>
  <c r="F6" i="52"/>
  <c r="G7" i="52"/>
  <c r="G8" i="52"/>
  <c r="G9" i="52"/>
  <c r="G10" i="52"/>
  <c r="G6" i="52"/>
  <c r="G7" i="51"/>
  <c r="G8" i="51"/>
  <c r="G9" i="51"/>
  <c r="G10" i="51"/>
  <c r="G6" i="51"/>
  <c r="F7" i="51"/>
  <c r="F8" i="51"/>
  <c r="F9" i="51"/>
  <c r="F10" i="51"/>
  <c r="F6" i="51"/>
  <c r="E7" i="51"/>
  <c r="E8" i="51"/>
  <c r="E9" i="51"/>
  <c r="E10" i="51"/>
  <c r="E6" i="51"/>
  <c r="G7" i="50"/>
  <c r="G8" i="50"/>
  <c r="G9" i="50"/>
  <c r="G6" i="50"/>
  <c r="F7" i="50"/>
  <c r="F8" i="50"/>
  <c r="F9" i="50"/>
  <c r="F6" i="50"/>
  <c r="E7" i="50"/>
  <c r="E8" i="50"/>
  <c r="E9" i="50"/>
  <c r="E10" i="50"/>
  <c r="E6" i="50"/>
  <c r="H7" i="49"/>
  <c r="H8" i="49"/>
  <c r="H9" i="49"/>
  <c r="H10" i="49"/>
  <c r="H11" i="49"/>
  <c r="H12" i="49"/>
  <c r="H13" i="49"/>
  <c r="H14" i="49"/>
  <c r="H15" i="49"/>
  <c r="H16" i="49"/>
  <c r="H17" i="49"/>
  <c r="H18" i="49"/>
  <c r="H19" i="49"/>
  <c r="H6" i="49"/>
  <c r="G7" i="49"/>
  <c r="G8" i="49"/>
  <c r="G9" i="49"/>
  <c r="G10" i="49"/>
  <c r="G11" i="49"/>
  <c r="G12" i="49"/>
  <c r="G13" i="49"/>
  <c r="G14" i="49"/>
  <c r="G15" i="49"/>
  <c r="G16" i="49"/>
  <c r="G17" i="49"/>
  <c r="G18" i="49"/>
  <c r="G19" i="49"/>
  <c r="G6" i="49"/>
  <c r="F7" i="49"/>
  <c r="F8" i="49"/>
  <c r="F9" i="49"/>
  <c r="F10" i="49"/>
  <c r="F11" i="49"/>
  <c r="F12" i="49"/>
  <c r="F13" i="49"/>
  <c r="F14" i="49"/>
  <c r="F15" i="49"/>
  <c r="F16" i="49"/>
  <c r="F17" i="49"/>
  <c r="F18" i="49"/>
  <c r="F19" i="49"/>
  <c r="F6" i="49"/>
  <c r="E7" i="49"/>
  <c r="E8" i="49"/>
  <c r="E9" i="49"/>
  <c r="E10" i="49"/>
  <c r="E11" i="49"/>
  <c r="E12" i="49"/>
  <c r="E13" i="49"/>
  <c r="E14" i="49"/>
  <c r="E15" i="49"/>
  <c r="E16" i="49"/>
  <c r="E17" i="49"/>
  <c r="E18" i="49"/>
  <c r="E19" i="49"/>
  <c r="E6" i="49"/>
  <c r="F8" i="42"/>
  <c r="F9" i="42"/>
  <c r="F10" i="42"/>
  <c r="F11" i="42"/>
  <c r="F12" i="42"/>
  <c r="F13" i="42"/>
  <c r="F14" i="42"/>
  <c r="F15" i="42"/>
  <c r="F16" i="42"/>
  <c r="F17" i="42"/>
  <c r="F18" i="42"/>
  <c r="F19" i="42"/>
  <c r="F20" i="42"/>
  <c r="F21" i="42"/>
  <c r="F22" i="42"/>
  <c r="F23" i="42"/>
  <c r="F24" i="42"/>
  <c r="F25" i="42"/>
  <c r="F26" i="42"/>
  <c r="F27" i="42"/>
  <c r="F28" i="42"/>
  <c r="F29" i="42"/>
  <c r="F30" i="42"/>
  <c r="F31" i="42"/>
  <c r="F7" i="42"/>
  <c r="G8" i="42"/>
  <c r="G9" i="42"/>
  <c r="G10" i="42"/>
  <c r="G11" i="42"/>
  <c r="G12" i="42"/>
  <c r="G13" i="42"/>
  <c r="G14" i="42"/>
  <c r="G15" i="42"/>
  <c r="G16" i="42"/>
  <c r="G17" i="42"/>
  <c r="G18" i="42"/>
  <c r="G19" i="42"/>
  <c r="G20" i="42"/>
  <c r="G21" i="42"/>
  <c r="G22" i="42"/>
  <c r="G23" i="42"/>
  <c r="G24" i="42"/>
  <c r="G25" i="42"/>
  <c r="G26" i="42"/>
  <c r="G27" i="42"/>
  <c r="G28" i="42"/>
  <c r="G29" i="42"/>
  <c r="G30" i="42"/>
  <c r="G31" i="42"/>
  <c r="G7" i="42"/>
  <c r="F8" i="41"/>
  <c r="F9" i="41"/>
  <c r="F10" i="41"/>
  <c r="F11" i="41"/>
  <c r="F12" i="41"/>
  <c r="F13" i="41"/>
  <c r="F14" i="41"/>
  <c r="F15" i="41"/>
  <c r="F16" i="41"/>
  <c r="F17" i="41"/>
  <c r="F18" i="41"/>
  <c r="F19" i="41"/>
  <c r="F20" i="41"/>
  <c r="F21" i="41"/>
  <c r="F22" i="41"/>
  <c r="F23" i="41"/>
  <c r="F24" i="41"/>
  <c r="F25" i="41"/>
  <c r="F26" i="41"/>
  <c r="F27" i="41"/>
  <c r="F28" i="41"/>
  <c r="F29" i="41"/>
  <c r="F30" i="41"/>
  <c r="F31" i="41"/>
  <c r="F7" i="41"/>
  <c r="G8" i="41"/>
  <c r="G9" i="41"/>
  <c r="G10" i="41"/>
  <c r="G11" i="41"/>
  <c r="G12" i="41"/>
  <c r="G13" i="41"/>
  <c r="G14" i="41"/>
  <c r="G15" i="41"/>
  <c r="G16" i="41"/>
  <c r="G17" i="41"/>
  <c r="G18" i="41"/>
  <c r="G19" i="41"/>
  <c r="G20" i="41"/>
  <c r="G21" i="41"/>
  <c r="G22" i="41"/>
  <c r="G23" i="41"/>
  <c r="G24" i="41"/>
  <c r="G25" i="41"/>
  <c r="G26" i="41"/>
  <c r="G27" i="41"/>
  <c r="G28" i="41"/>
  <c r="G29" i="41"/>
  <c r="G30" i="41"/>
  <c r="G31" i="41"/>
  <c r="G7" i="41"/>
  <c r="G8" i="40"/>
  <c r="G9" i="40"/>
  <c r="G10" i="40"/>
  <c r="G11" i="40"/>
  <c r="G12" i="40"/>
  <c r="G13" i="40"/>
  <c r="G14" i="40"/>
  <c r="G15" i="40"/>
  <c r="G16" i="40"/>
  <c r="G17" i="40"/>
  <c r="G18" i="40"/>
  <c r="G19" i="40"/>
  <c r="G20" i="40"/>
  <c r="G21" i="40"/>
  <c r="G22" i="40"/>
  <c r="G23" i="40"/>
  <c r="G24" i="40"/>
  <c r="G25" i="40"/>
  <c r="G26" i="40"/>
  <c r="G27" i="40"/>
  <c r="G28" i="40"/>
  <c r="G29" i="40"/>
  <c r="G30" i="40"/>
  <c r="G31" i="40"/>
  <c r="G7" i="40"/>
  <c r="F8" i="40"/>
  <c r="F9" i="40"/>
  <c r="F10" i="40"/>
  <c r="F11" i="40"/>
  <c r="F12" i="40"/>
  <c r="F13" i="40"/>
  <c r="F14" i="40"/>
  <c r="F15" i="40"/>
  <c r="F16" i="40"/>
  <c r="F17" i="40"/>
  <c r="F18" i="40"/>
  <c r="F19" i="40"/>
  <c r="F20" i="40"/>
  <c r="F21" i="40"/>
  <c r="F22" i="40"/>
  <c r="F23" i="40"/>
  <c r="F24" i="40"/>
  <c r="F25" i="40"/>
  <c r="F26" i="40"/>
  <c r="F27" i="40"/>
  <c r="F28" i="40"/>
  <c r="F29" i="40"/>
  <c r="F30" i="40"/>
  <c r="F31" i="40"/>
  <c r="F7" i="40"/>
  <c r="F8" i="39"/>
  <c r="F9" i="39"/>
  <c r="F10" i="39"/>
  <c r="F11" i="39"/>
  <c r="F12" i="39"/>
  <c r="F13" i="39"/>
  <c r="F14" i="39"/>
  <c r="F15" i="39"/>
  <c r="F16" i="39"/>
  <c r="F17" i="39"/>
  <c r="F18" i="39"/>
  <c r="F19" i="39"/>
  <c r="F20" i="39"/>
  <c r="F21" i="39"/>
  <c r="F22" i="39"/>
  <c r="F23" i="39"/>
  <c r="F24" i="39"/>
  <c r="F25" i="39"/>
  <c r="F26" i="39"/>
  <c r="F27" i="39"/>
  <c r="F28" i="39"/>
  <c r="F29" i="39"/>
  <c r="F30" i="39"/>
  <c r="F31" i="39"/>
  <c r="F7" i="39"/>
  <c r="G8" i="39"/>
  <c r="G9" i="39"/>
  <c r="G10" i="39"/>
  <c r="G11" i="39"/>
  <c r="G12" i="39"/>
  <c r="G13" i="39"/>
  <c r="G14" i="39"/>
  <c r="G15" i="39"/>
  <c r="G16" i="39"/>
  <c r="G17" i="39"/>
  <c r="G18" i="39"/>
  <c r="G19" i="39"/>
  <c r="G20" i="39"/>
  <c r="G21" i="39"/>
  <c r="G22" i="39"/>
  <c r="G23" i="39"/>
  <c r="G24" i="39"/>
  <c r="G25" i="39"/>
  <c r="G26" i="39"/>
  <c r="G27" i="39"/>
  <c r="G28" i="39"/>
  <c r="G29" i="39"/>
  <c r="G30" i="39"/>
  <c r="G31" i="39"/>
  <c r="G7" i="39"/>
  <c r="G17" i="38"/>
  <c r="G18" i="38"/>
  <c r="G19" i="38"/>
  <c r="G20" i="38"/>
  <c r="G21" i="38"/>
  <c r="G22" i="38"/>
  <c r="G23" i="38"/>
  <c r="G24" i="38"/>
  <c r="G25" i="38"/>
  <c r="G26" i="38"/>
  <c r="G27" i="38"/>
  <c r="G28" i="38"/>
  <c r="G29" i="38"/>
  <c r="G30" i="38"/>
  <c r="G31" i="38"/>
  <c r="G8" i="38"/>
  <c r="G9" i="38"/>
  <c r="G10" i="38"/>
  <c r="G11" i="38"/>
  <c r="G12" i="38"/>
  <c r="G13" i="38"/>
  <c r="G14" i="38"/>
  <c r="G15" i="38"/>
  <c r="G16" i="38"/>
  <c r="G7" i="38"/>
  <c r="F8" i="38"/>
  <c r="F9" i="38"/>
  <c r="F10" i="38"/>
  <c r="F11" i="38"/>
  <c r="F12" i="38"/>
  <c r="F13" i="38"/>
  <c r="F14" i="38"/>
  <c r="F15" i="38"/>
  <c r="F16" i="38"/>
  <c r="F17" i="38"/>
  <c r="F18" i="38"/>
  <c r="F19" i="38"/>
  <c r="F20" i="38"/>
  <c r="F21" i="38"/>
  <c r="F22" i="38"/>
  <c r="F23" i="38"/>
  <c r="F24" i="38"/>
  <c r="F25" i="38"/>
  <c r="F26" i="38"/>
  <c r="F27" i="38"/>
  <c r="F28" i="38"/>
  <c r="F29" i="38"/>
  <c r="F30" i="38"/>
  <c r="F31" i="38"/>
  <c r="F7" i="38"/>
  <c r="F8" i="37"/>
  <c r="F9" i="37"/>
  <c r="F10" i="37"/>
  <c r="F11" i="37"/>
  <c r="F12" i="37"/>
  <c r="F13" i="37"/>
  <c r="F14" i="37"/>
  <c r="F15" i="37"/>
  <c r="F16" i="37"/>
  <c r="F17" i="37"/>
  <c r="F18" i="37"/>
  <c r="F19" i="37"/>
  <c r="F20" i="37"/>
  <c r="F21" i="37"/>
  <c r="F22" i="37"/>
  <c r="F23" i="37"/>
  <c r="F24" i="37"/>
  <c r="F25" i="37"/>
  <c r="F26" i="37"/>
  <c r="F27" i="37"/>
  <c r="F28" i="37"/>
  <c r="F29" i="37"/>
  <c r="F30" i="37"/>
  <c r="F31" i="37"/>
  <c r="F7" i="37"/>
  <c r="G8" i="37"/>
  <c r="G9" i="37"/>
  <c r="G10" i="37"/>
  <c r="G11" i="37"/>
  <c r="G12" i="37"/>
  <c r="G13" i="37"/>
  <c r="G14" i="37"/>
  <c r="G15" i="37"/>
  <c r="G16" i="37"/>
  <c r="G17" i="37"/>
  <c r="G18" i="37"/>
  <c r="G19" i="37"/>
  <c r="G20" i="37"/>
  <c r="G21" i="37"/>
  <c r="G22" i="37"/>
  <c r="G23" i="37"/>
  <c r="G24" i="37"/>
  <c r="G25" i="37"/>
  <c r="G26" i="37"/>
  <c r="G27" i="37"/>
  <c r="G28" i="37"/>
  <c r="G29" i="37"/>
  <c r="G30" i="37"/>
  <c r="G31" i="37"/>
  <c r="G7" i="37"/>
  <c r="E7" i="21"/>
  <c r="F7" i="21" s="1"/>
  <c r="E8" i="21"/>
  <c r="F8" i="21" s="1"/>
  <c r="E9" i="21"/>
  <c r="F9" i="21" s="1"/>
  <c r="E10" i="21"/>
  <c r="F10" i="21" s="1"/>
  <c r="E11" i="21"/>
  <c r="F11" i="21" s="1"/>
  <c r="E12" i="21"/>
  <c r="F12" i="21" s="1"/>
  <c r="E13" i="21"/>
  <c r="F13" i="21" s="1"/>
  <c r="E14" i="21"/>
  <c r="F14" i="21" s="1"/>
  <c r="E15" i="21"/>
  <c r="F15" i="21" s="1"/>
  <c r="E16" i="21"/>
  <c r="F16" i="21" s="1"/>
  <c r="E17" i="21"/>
  <c r="F17" i="21" s="1"/>
  <c r="E18" i="21"/>
  <c r="F18" i="21" s="1"/>
  <c r="E19" i="21"/>
  <c r="F19" i="21" s="1"/>
  <c r="E20" i="21"/>
  <c r="F20" i="21" s="1"/>
  <c r="E21" i="21"/>
  <c r="F21" i="21" s="1"/>
  <c r="E22" i="21"/>
  <c r="F22" i="21" s="1"/>
  <c r="E23" i="21"/>
  <c r="F23" i="21" s="1"/>
  <c r="E24" i="21"/>
  <c r="F24" i="21" s="1"/>
  <c r="E25" i="21"/>
  <c r="F25" i="21" s="1"/>
  <c r="E26" i="21"/>
  <c r="F26" i="21" s="1"/>
  <c r="E27" i="21"/>
  <c r="F27" i="21" s="1"/>
  <c r="E28" i="21"/>
  <c r="F28" i="21" s="1"/>
  <c r="E29" i="21"/>
  <c r="F29" i="21" s="1"/>
  <c r="E30" i="21"/>
  <c r="F30" i="21" s="1"/>
  <c r="E6" i="21"/>
  <c r="F6" i="21" s="1"/>
  <c r="F7" i="20"/>
  <c r="F8" i="20"/>
  <c r="F9" i="20"/>
  <c r="G7" i="20"/>
  <c r="G8" i="20"/>
  <c r="G9" i="20"/>
  <c r="G6" i="20"/>
  <c r="B7" i="20"/>
  <c r="B8" i="20"/>
  <c r="B9" i="20"/>
  <c r="B6" i="20"/>
  <c r="F6" i="20" s="1"/>
  <c r="D7" i="19"/>
  <c r="D8" i="19"/>
  <c r="D9" i="19"/>
  <c r="D6" i="19"/>
  <c r="D7" i="18"/>
  <c r="D9" i="18"/>
  <c r="D6" i="18"/>
  <c r="H8" i="16"/>
  <c r="H9" i="16"/>
  <c r="H10" i="16"/>
  <c r="H11" i="16"/>
  <c r="H12" i="16"/>
  <c r="H13" i="16"/>
  <c r="H14" i="16"/>
  <c r="H15" i="16"/>
  <c r="H16" i="16"/>
  <c r="H17" i="16"/>
  <c r="H18" i="16"/>
  <c r="H19" i="16"/>
  <c r="H7" i="16"/>
  <c r="C20" i="16"/>
  <c r="F8" i="16" s="1"/>
  <c r="B20" i="16"/>
  <c r="E8" i="16" s="1"/>
  <c r="D8" i="16"/>
  <c r="D9" i="16"/>
  <c r="D10" i="16"/>
  <c r="D11" i="16"/>
  <c r="D12" i="16"/>
  <c r="D13" i="16"/>
  <c r="D14" i="16"/>
  <c r="D15" i="16"/>
  <c r="D16" i="16"/>
  <c r="D17" i="16"/>
  <c r="D18" i="16"/>
  <c r="D19" i="16"/>
  <c r="D7" i="16"/>
  <c r="G7" i="15"/>
  <c r="G8" i="15"/>
  <c r="G9" i="15"/>
  <c r="G6" i="15"/>
  <c r="F7" i="15"/>
  <c r="C10" i="15"/>
  <c r="D10" i="15"/>
  <c r="G10" i="15" s="1"/>
  <c r="E10" i="15"/>
  <c r="B7" i="15"/>
  <c r="B8" i="15"/>
  <c r="F8" i="15" s="1"/>
  <c r="B9" i="15"/>
  <c r="F9" i="15" s="1"/>
  <c r="B6" i="15"/>
  <c r="F6" i="15" s="1"/>
  <c r="F7" i="14"/>
  <c r="F8" i="14"/>
  <c r="F9" i="14"/>
  <c r="F6" i="14"/>
  <c r="E7" i="14"/>
  <c r="E8" i="14"/>
  <c r="E9" i="14"/>
  <c r="D7" i="14"/>
  <c r="D8" i="14"/>
  <c r="D9" i="14"/>
  <c r="D6" i="14"/>
  <c r="C10" i="14"/>
  <c r="B10" i="14"/>
  <c r="E6" i="14" s="1"/>
  <c r="D7" i="13"/>
  <c r="D8" i="13"/>
  <c r="D9" i="13"/>
  <c r="D6" i="13"/>
  <c r="C10" i="13"/>
  <c r="F6" i="13" s="1"/>
  <c r="B10" i="13"/>
  <c r="E7" i="13" s="1"/>
  <c r="H8" i="11"/>
  <c r="H9" i="11"/>
  <c r="H10" i="11"/>
  <c r="H11" i="11"/>
  <c r="H12" i="11"/>
  <c r="H13" i="11"/>
  <c r="H14" i="11"/>
  <c r="H15" i="11"/>
  <c r="H16" i="11"/>
  <c r="H17" i="11"/>
  <c r="H18" i="11"/>
  <c r="H19" i="11"/>
  <c r="H7" i="11"/>
  <c r="D8" i="11"/>
  <c r="D9" i="11"/>
  <c r="D10" i="11"/>
  <c r="D11" i="11"/>
  <c r="D12" i="11"/>
  <c r="D13" i="11"/>
  <c r="D14" i="11"/>
  <c r="D15" i="11"/>
  <c r="D16" i="11"/>
  <c r="D17" i="11"/>
  <c r="D18" i="11"/>
  <c r="D19" i="11"/>
  <c r="D7" i="11"/>
  <c r="C20" i="11"/>
  <c r="B20" i="11"/>
  <c r="H19" i="64" l="1"/>
  <c r="H18" i="64"/>
  <c r="H17" i="64"/>
  <c r="H6" i="64"/>
  <c r="H35" i="64"/>
  <c r="H13" i="64"/>
  <c r="H12" i="64"/>
  <c r="H31" i="64"/>
  <c r="H30" i="64"/>
  <c r="H29" i="64"/>
  <c r="H21" i="64"/>
  <c r="H16" i="64"/>
  <c r="H15" i="64"/>
  <c r="H34" i="64"/>
  <c r="H14" i="64"/>
  <c r="H33" i="64"/>
  <c r="H32" i="64"/>
  <c r="H11" i="64"/>
  <c r="H10" i="64"/>
  <c r="H9" i="64"/>
  <c r="H28" i="64"/>
  <c r="H8" i="64"/>
  <c r="H27" i="64"/>
  <c r="H7" i="64"/>
  <c r="H26" i="64"/>
  <c r="H25" i="64"/>
  <c r="D35" i="64"/>
  <c r="H24" i="64"/>
  <c r="H23" i="64"/>
  <c r="H22" i="64"/>
  <c r="G11" i="63"/>
  <c r="G9" i="63"/>
  <c r="G7" i="63"/>
  <c r="G15" i="63"/>
  <c r="G13" i="63"/>
  <c r="G16" i="63"/>
  <c r="G10" i="63"/>
  <c r="G8" i="63"/>
  <c r="G17" i="63"/>
  <c r="G14" i="63"/>
  <c r="G6" i="63"/>
  <c r="D19" i="63"/>
  <c r="G10" i="20"/>
  <c r="E6" i="18"/>
  <c r="F9" i="18"/>
  <c r="F8" i="18"/>
  <c r="F7" i="18"/>
  <c r="E10" i="18"/>
  <c r="F10" i="18"/>
  <c r="E8" i="18"/>
  <c r="D10" i="18"/>
  <c r="G10" i="18" s="1"/>
  <c r="E7" i="18"/>
  <c r="D10" i="14"/>
  <c r="D10" i="13"/>
  <c r="G7" i="13" s="1"/>
  <c r="F10" i="13"/>
  <c r="F9" i="13"/>
  <c r="F7" i="13"/>
  <c r="F8" i="13"/>
  <c r="E6" i="13"/>
  <c r="E10" i="13"/>
  <c r="E9" i="13"/>
  <c r="E8" i="13"/>
  <c r="F10" i="20"/>
  <c r="F8" i="19"/>
  <c r="F6" i="19"/>
  <c r="F10" i="19"/>
  <c r="F9" i="19"/>
  <c r="E6" i="19"/>
  <c r="D10" i="19"/>
  <c r="E10" i="19"/>
  <c r="E9" i="19"/>
  <c r="E8" i="19"/>
  <c r="D20" i="16"/>
  <c r="G8" i="16" s="1"/>
  <c r="F7" i="16"/>
  <c r="F20" i="16"/>
  <c r="F19" i="16"/>
  <c r="F18" i="16"/>
  <c r="F17" i="16"/>
  <c r="F16" i="16"/>
  <c r="F15" i="16"/>
  <c r="F14" i="16"/>
  <c r="F13" i="16"/>
  <c r="F12" i="16"/>
  <c r="F11" i="16"/>
  <c r="F10" i="16"/>
  <c r="F9" i="16"/>
  <c r="H20" i="16"/>
  <c r="E7" i="16"/>
  <c r="E20" i="16"/>
  <c r="E19" i="16"/>
  <c r="E18" i="16"/>
  <c r="E17" i="16"/>
  <c r="E16" i="16"/>
  <c r="E15" i="16"/>
  <c r="E14" i="16"/>
  <c r="E13" i="16"/>
  <c r="E12" i="16"/>
  <c r="E11" i="16"/>
  <c r="E10" i="16"/>
  <c r="E9" i="16"/>
  <c r="F7" i="64"/>
  <c r="F8" i="64"/>
  <c r="F9" i="64"/>
  <c r="F10" i="64"/>
  <c r="F11" i="64"/>
  <c r="F12" i="64"/>
  <c r="F13" i="64"/>
  <c r="F14" i="64"/>
  <c r="F15" i="64"/>
  <c r="F16" i="64"/>
  <c r="F17" i="64"/>
  <c r="F18" i="64"/>
  <c r="F19" i="64"/>
  <c r="F20" i="64"/>
  <c r="F21" i="64"/>
  <c r="F22" i="64"/>
  <c r="F23" i="64"/>
  <c r="F24" i="64"/>
  <c r="F25" i="64"/>
  <c r="F26" i="64"/>
  <c r="F27" i="64"/>
  <c r="F28" i="64"/>
  <c r="F29" i="64"/>
  <c r="F30" i="64"/>
  <c r="F31" i="64"/>
  <c r="F32" i="64"/>
  <c r="F33" i="64"/>
  <c r="F34" i="64"/>
  <c r="F35" i="64"/>
  <c r="F6" i="64"/>
  <c r="G7" i="64"/>
  <c r="G8" i="64"/>
  <c r="G9" i="64"/>
  <c r="G10" i="64"/>
  <c r="G11" i="64"/>
  <c r="G12" i="64"/>
  <c r="G13" i="64"/>
  <c r="G14" i="64"/>
  <c r="G15" i="64"/>
  <c r="G16" i="64"/>
  <c r="G17" i="64"/>
  <c r="G18" i="64"/>
  <c r="G19" i="64"/>
  <c r="G20" i="64"/>
  <c r="G21" i="64"/>
  <c r="G22" i="64"/>
  <c r="G23" i="64"/>
  <c r="G24" i="64"/>
  <c r="G25" i="64"/>
  <c r="G26" i="64"/>
  <c r="G27" i="64"/>
  <c r="G28" i="64"/>
  <c r="G29" i="64"/>
  <c r="G30" i="64"/>
  <c r="G31" i="64"/>
  <c r="G32" i="64"/>
  <c r="G33" i="64"/>
  <c r="G34" i="64"/>
  <c r="G35" i="64"/>
  <c r="G6" i="64"/>
  <c r="B10" i="15"/>
  <c r="F10" i="15" s="1"/>
  <c r="H20" i="11"/>
  <c r="E8" i="11"/>
  <c r="E9" i="11"/>
  <c r="E10" i="11"/>
  <c r="E11" i="11"/>
  <c r="E12" i="11"/>
  <c r="E13" i="11"/>
  <c r="E14" i="11"/>
  <c r="E15" i="11"/>
  <c r="E16" i="11"/>
  <c r="E17" i="11"/>
  <c r="E18" i="11"/>
  <c r="E19" i="11"/>
  <c r="E20" i="11"/>
  <c r="E7" i="11"/>
  <c r="D20" i="11"/>
  <c r="G20" i="11" s="1"/>
  <c r="F8" i="11"/>
  <c r="F9" i="11"/>
  <c r="F10" i="11"/>
  <c r="F11" i="11"/>
  <c r="F12" i="11"/>
  <c r="F13" i="11"/>
  <c r="F14" i="11"/>
  <c r="F15" i="11"/>
  <c r="F16" i="11"/>
  <c r="F17" i="11"/>
  <c r="F18" i="11"/>
  <c r="F19" i="11"/>
  <c r="F20" i="11"/>
  <c r="F7" i="11"/>
  <c r="D13" i="3"/>
  <c r="G7" i="18" l="1"/>
  <c r="G9" i="18"/>
  <c r="G6" i="18"/>
  <c r="G8" i="18"/>
  <c r="G8" i="14"/>
  <c r="G9" i="14"/>
  <c r="G7" i="14"/>
  <c r="G6" i="14"/>
  <c r="G9" i="13"/>
  <c r="G6" i="13"/>
  <c r="G8" i="13"/>
  <c r="G11" i="11"/>
  <c r="G12" i="11"/>
  <c r="G13" i="11"/>
  <c r="G14" i="11"/>
  <c r="G15" i="11"/>
  <c r="G16" i="11"/>
  <c r="G17" i="11"/>
  <c r="G18" i="11"/>
  <c r="G19" i="11"/>
  <c r="G7" i="11"/>
  <c r="G8" i="11"/>
  <c r="G9" i="11"/>
  <c r="G10" i="11"/>
  <c r="G6" i="19"/>
  <c r="G7" i="19"/>
  <c r="G8" i="19"/>
  <c r="G9" i="19"/>
  <c r="G10" i="19"/>
  <c r="G9" i="16"/>
  <c r="G10" i="16"/>
  <c r="G11" i="16"/>
  <c r="G12" i="16"/>
  <c r="G16" i="16"/>
  <c r="G13" i="16"/>
  <c r="G20" i="16"/>
  <c r="G14" i="16"/>
  <c r="G15" i="16"/>
  <c r="G17" i="16"/>
  <c r="G18" i="16"/>
  <c r="G7" i="16"/>
  <c r="G19"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futureMetadata>
  <valueMetadata count="2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valueMetadata>
</metadata>
</file>

<file path=xl/sharedStrings.xml><?xml version="1.0" encoding="utf-8"?>
<sst xmlns="http://schemas.openxmlformats.org/spreadsheetml/2006/main" count="2458" uniqueCount="378">
  <si>
    <t xml:space="preserve"> نوع الهجرة</t>
  </si>
  <si>
    <t xml:space="preserve">Type de migration </t>
  </si>
  <si>
    <t xml:space="preserve">مجموع السكان المقيمين  </t>
  </si>
  <si>
    <t xml:space="preserve"> Population totale</t>
  </si>
  <si>
    <t xml:space="preserve">مجموع السكان الذين لم يغيروا مقر اقامتهم </t>
  </si>
  <si>
    <t xml:space="preserve">Population n'ayant pas changé de domicile </t>
  </si>
  <si>
    <t xml:space="preserve">الهجرة المغادرة الى الخارج  </t>
  </si>
  <si>
    <t xml:space="preserve">Emigration vers l'étranger </t>
  </si>
  <si>
    <t xml:space="preserve">الحراك العام 
</t>
  </si>
  <si>
    <t xml:space="preserve">Mobilité générale </t>
  </si>
  <si>
    <t>الهجرة الوافدة من الخارج (التونسيين)</t>
  </si>
  <si>
    <t>Population en provenance de l'étranger(Tunisiens)</t>
  </si>
  <si>
    <t>الهجرة الوافدة من الخارج (غير التونسيين)</t>
  </si>
  <si>
    <t>Population en provenance de l'étranger(non Tunisiens)</t>
  </si>
  <si>
    <t>هجرة بين المعتمديات</t>
  </si>
  <si>
    <t>Migration inter-délégations</t>
  </si>
  <si>
    <t>تغيير الاقامة داخل نفس المعتمدية</t>
  </si>
  <si>
    <t xml:space="preserve">changement de résidence intra-délégations </t>
  </si>
  <si>
    <t xml:space="preserve">هجرة بين المعتمديات داخل نفس الولاية </t>
  </si>
  <si>
    <t xml:space="preserve">Migration inter-délégations, meme gouvernorat </t>
  </si>
  <si>
    <t xml:space="preserve">هجرة بين الولايات </t>
  </si>
  <si>
    <t xml:space="preserve">Migration inter-gouvernorats </t>
  </si>
  <si>
    <t>نوع الهجرة
Type de migration</t>
  </si>
  <si>
    <t xml:space="preserve">المجموع 
 Totale  </t>
  </si>
  <si>
    <t>أقل من 15 سنة
Moins de 15 ans</t>
  </si>
  <si>
    <t>15 - 29 سنة
  15- 29 ans</t>
  </si>
  <si>
    <t>30- 39 سنة
  30- 39 ans</t>
  </si>
  <si>
    <t>40- 59 سنة
  40- 59 ans</t>
  </si>
  <si>
    <t>60 سنة فما فوق
 60ans et plus</t>
  </si>
  <si>
    <t>غير مصرح به
 Non déclaré</t>
  </si>
  <si>
    <t>(%)</t>
  </si>
  <si>
    <t>هجرة بين الولايات</t>
  </si>
  <si>
    <t xml:space="preserve">الهجرة الوافدة من الخارج  </t>
  </si>
  <si>
    <t>أعزب/ عزباء  - Celibataire</t>
  </si>
  <si>
    <t xml:space="preserve">متزوج (ة)              -  Marié </t>
  </si>
  <si>
    <t>أرمل (ة)                   - Veuf</t>
  </si>
  <si>
    <t>مطلق (ة)             - Divorcé</t>
  </si>
  <si>
    <t>%</t>
  </si>
  <si>
    <t>نسبة البطالة
  Taux de chomage</t>
  </si>
  <si>
    <t>العمل
Emploi</t>
  </si>
  <si>
    <t>اقتناء مسكن و تحسين ظروف السكن
Acquisition  logement ou meilleur condition de vie</t>
  </si>
  <si>
    <t>الدراسة
Etudes</t>
  </si>
  <si>
    <t>أسباب أخرى
Autres</t>
  </si>
  <si>
    <t>الفئة العمرية
Groupe d'age</t>
  </si>
  <si>
    <t>المهاجرين
 Les migrants</t>
  </si>
  <si>
    <t>نسبة الخروج (%)
(%) Taux de sortie</t>
  </si>
  <si>
    <t>نسبة الذكورة
 Rapport de masculinité
(%)</t>
  </si>
  <si>
    <t>ذكور 
Masculin</t>
  </si>
  <si>
    <t>اناث
  Feminin</t>
  </si>
  <si>
    <t>المجموع
Total</t>
  </si>
  <si>
    <t>4-0</t>
  </si>
  <si>
    <t>9-5</t>
  </si>
  <si>
    <t>14-10</t>
  </si>
  <si>
    <t>19-15</t>
  </si>
  <si>
    <t>24-20</t>
  </si>
  <si>
    <t>29-25</t>
  </si>
  <si>
    <t>34-30</t>
  </si>
  <si>
    <t>39-35</t>
  </si>
  <si>
    <t>44-40</t>
  </si>
  <si>
    <t>49-45</t>
  </si>
  <si>
    <t>54-50</t>
  </si>
  <si>
    <t>59-55</t>
  </si>
  <si>
    <t>المستوى التعليمي
 Niveau d'instruction</t>
  </si>
  <si>
    <t>المجموع              - Total</t>
  </si>
  <si>
    <t>الحالة الزواجية
Etat Matrimonial</t>
  </si>
  <si>
    <t>المجموع               - Total</t>
  </si>
  <si>
    <t>المهاجرون Les migrants</t>
  </si>
  <si>
    <t xml:space="preserve">الولاية  
   </t>
  </si>
  <si>
    <t xml:space="preserve">عدد السكان المقيمين
Population
 résidente
</t>
  </si>
  <si>
    <t>الوافدين 
Entrées</t>
  </si>
  <si>
    <t>المغادرين
Sorties</t>
  </si>
  <si>
    <t>صافي الهجرة
Solde migratoire</t>
  </si>
  <si>
    <t xml:space="preserve">صافي الهجرة السنوي
Solde migratoire annuel  </t>
  </si>
  <si>
    <t>نسبة صافي الهجرة من جملة السكان(%)
Taux de migration nette (%)</t>
  </si>
  <si>
    <t xml:space="preserve">  
 Gouvernorat   </t>
  </si>
  <si>
    <t>تونس</t>
  </si>
  <si>
    <t>TUNIS</t>
  </si>
  <si>
    <t>أريانة</t>
  </si>
  <si>
    <t>ARIANA</t>
  </si>
  <si>
    <t>بن عروس</t>
  </si>
  <si>
    <t>BEN AROUS</t>
  </si>
  <si>
    <t>منوبة</t>
  </si>
  <si>
    <t>MANOUBA</t>
  </si>
  <si>
    <t>نابل</t>
  </si>
  <si>
    <t>NABEUL</t>
  </si>
  <si>
    <t>زغوان</t>
  </si>
  <si>
    <t>ZAGHOUAN</t>
  </si>
  <si>
    <t>بنزرت</t>
  </si>
  <si>
    <t>BIZERTE</t>
  </si>
  <si>
    <t>باجة</t>
  </si>
  <si>
    <t>BEJA</t>
  </si>
  <si>
    <t>جندوبة</t>
  </si>
  <si>
    <t>JENDOUBA</t>
  </si>
  <si>
    <t>الكاف</t>
  </si>
  <si>
    <t>LE KEF</t>
  </si>
  <si>
    <t>سليانة</t>
  </si>
  <si>
    <t>SILIANA</t>
  </si>
  <si>
    <t>سوسة</t>
  </si>
  <si>
    <t>SOUSSE</t>
  </si>
  <si>
    <t>المنستير</t>
  </si>
  <si>
    <t>MONASTIR</t>
  </si>
  <si>
    <t>المهدية</t>
  </si>
  <si>
    <t>MAHDIA</t>
  </si>
  <si>
    <t>صفاقس</t>
  </si>
  <si>
    <t>SFAX</t>
  </si>
  <si>
    <t>القيروان</t>
  </si>
  <si>
    <t>KAIROUAN</t>
  </si>
  <si>
    <t>القصرين</t>
  </si>
  <si>
    <t>KASSERINE</t>
  </si>
  <si>
    <t>سيدي بوزيد</t>
  </si>
  <si>
    <t>SIDI BOUZID</t>
  </si>
  <si>
    <t>قابس</t>
  </si>
  <si>
    <t>GABES</t>
  </si>
  <si>
    <t>مدنين</t>
  </si>
  <si>
    <t>MEDENINE</t>
  </si>
  <si>
    <t>تطاوين</t>
  </si>
  <si>
    <t>TATAOUINE</t>
  </si>
  <si>
    <t>قفصة</t>
  </si>
  <si>
    <t>GAFSA</t>
  </si>
  <si>
    <t>توزر</t>
  </si>
  <si>
    <t>TOZEUR</t>
  </si>
  <si>
    <t>قبلي</t>
  </si>
  <si>
    <t>KEBILI</t>
  </si>
  <si>
    <t>المجموع</t>
  </si>
  <si>
    <t>TOTAL</t>
  </si>
  <si>
    <t>مجموع الجنسين</t>
  </si>
  <si>
    <t>Total</t>
  </si>
  <si>
    <t>ذكور</t>
  </si>
  <si>
    <t>اناث</t>
  </si>
  <si>
    <t>Groupes d age_quinquenales 60 et plus</t>
  </si>
  <si>
    <t>0-4 ans</t>
  </si>
  <si>
    <t>5-9 ans</t>
  </si>
  <si>
    <t>10-14 ans</t>
  </si>
  <si>
    <t>15-19 ans</t>
  </si>
  <si>
    <t>20-24 ans</t>
  </si>
  <si>
    <t>25-29 ans</t>
  </si>
  <si>
    <t>30-34 ans</t>
  </si>
  <si>
    <t>35-39 ans</t>
  </si>
  <si>
    <t>40-44 ans</t>
  </si>
  <si>
    <t>45-49 ans</t>
  </si>
  <si>
    <t>50-54 ans</t>
  </si>
  <si>
    <t>55-59 ans</t>
  </si>
  <si>
    <t>60 ans et plus</t>
  </si>
  <si>
    <t xml:space="preserve">ولاية الاقامة قبل الهجرة  
   </t>
  </si>
  <si>
    <t>Gouvernorat avant départ</t>
  </si>
  <si>
    <t xml:space="preserve">السكان في سن النشاط
Population en age d'activité
</t>
  </si>
  <si>
    <t>نوع النشاط و نسبتي البطالة و النشاط
Type d'activité et taux de chomage et taux d'activité</t>
  </si>
  <si>
    <t xml:space="preserve">ناشط مشتغل 
Actif Occupé
</t>
  </si>
  <si>
    <t xml:space="preserve">ناشط غير مشتغل
  Actif non occupé
</t>
  </si>
  <si>
    <t xml:space="preserve">غير ناشط
Non actif
</t>
  </si>
  <si>
    <t>نسبة النشاط 
Taux d'activité
(%)</t>
  </si>
  <si>
    <t>نسبة البطالة
  Taux de chomage
(%)</t>
  </si>
  <si>
    <t xml:space="preserve">الجنس Sexe
</t>
  </si>
  <si>
    <t xml:space="preserve">الجنسSexe
(%)
</t>
  </si>
  <si>
    <t>الجنس Sexe
(en milliers/بالألف)</t>
  </si>
  <si>
    <t xml:space="preserve">الوافدون في سن النشاط
les entrants en age d'activité
</t>
  </si>
  <si>
    <t xml:space="preserve">بلد الاقامة بالخارج
</t>
  </si>
  <si>
    <t>Pays de provenance</t>
  </si>
  <si>
    <t>الجزائر</t>
  </si>
  <si>
    <t>Algérie</t>
  </si>
  <si>
    <t>ليبيا</t>
  </si>
  <si>
    <t>Lybie</t>
  </si>
  <si>
    <t>المغرب</t>
  </si>
  <si>
    <t>Maroc</t>
  </si>
  <si>
    <t>العربية السعودية</t>
  </si>
  <si>
    <t>الامارات العربية</t>
  </si>
  <si>
    <t>الكويت</t>
  </si>
  <si>
    <t>عمان</t>
  </si>
  <si>
    <t xml:space="preserve">قطر </t>
  </si>
  <si>
    <t>سوريا</t>
  </si>
  <si>
    <t>Syrie</t>
  </si>
  <si>
    <t>دول عربية أخرى</t>
  </si>
  <si>
    <t xml:space="preserve">Autres pays </t>
  </si>
  <si>
    <t>دول إفريقية أخرى</t>
  </si>
  <si>
    <t>Autres pays africains</t>
  </si>
  <si>
    <t>فرنسا</t>
  </si>
  <si>
    <t>France</t>
  </si>
  <si>
    <t>إيطاليا</t>
  </si>
  <si>
    <t>Italie</t>
  </si>
  <si>
    <t>ألمانيا</t>
  </si>
  <si>
    <t>Allemagne</t>
  </si>
  <si>
    <t>بريطانيا</t>
  </si>
  <si>
    <t>سويسرا</t>
  </si>
  <si>
    <t>رومانيا</t>
  </si>
  <si>
    <t>Autres pays européens</t>
  </si>
  <si>
    <t>أمريكا</t>
  </si>
  <si>
    <t>Amérique</t>
  </si>
  <si>
    <t>كندا</t>
  </si>
  <si>
    <t>Canada</t>
  </si>
  <si>
    <t>بقية دول العالم</t>
  </si>
  <si>
    <t>Autres pays du monde</t>
  </si>
  <si>
    <t>Gouvernorat  de résidence 2014</t>
  </si>
  <si>
    <t>Tunis</t>
  </si>
  <si>
    <t xml:space="preserve">الجنس Sexe
(%)
</t>
  </si>
  <si>
    <t>نسبة الذكورة
 Taux de masculinité
(%)</t>
  </si>
  <si>
    <t>أقل من 15 سنة
moins de 15 ans</t>
  </si>
  <si>
    <t>60+</t>
  </si>
  <si>
    <t xml:space="preserve">بلد الوجهة بالخارج
</t>
  </si>
  <si>
    <t>Pays de destination</t>
  </si>
  <si>
    <t>بلد الوجهة بالخارج</t>
  </si>
  <si>
    <t xml:space="preserve">المجموع
Total
</t>
  </si>
  <si>
    <t xml:space="preserve">ولاية الاقامة قبل المغادرة
Gouvernorat avant le départ  
   </t>
  </si>
  <si>
    <t xml:space="preserve">Gouvernorat de résidence avant le départ </t>
  </si>
  <si>
    <t>عالي
Supérieur</t>
  </si>
  <si>
    <t xml:space="preserve">تحرك داخل نفس الولاية </t>
  </si>
  <si>
    <t>total</t>
  </si>
  <si>
    <t>masculin</t>
  </si>
  <si>
    <t>feminin</t>
  </si>
  <si>
    <t xml:space="preserve">الوافدون في سن النشاط
Entrants en age d'activité
</t>
  </si>
  <si>
    <t xml:space="preserve">المغادرون في سن النشاط
Sortants en age d'activité
</t>
  </si>
  <si>
    <r>
      <rPr>
        <b/>
        <sz val="12"/>
        <color theme="1"/>
        <rFont val="Times New Roman"/>
        <family val="1"/>
      </rPr>
      <t xml:space="preserve">لاشئ -        </t>
    </r>
    <r>
      <rPr>
        <sz val="12"/>
        <color theme="1"/>
        <rFont val="Times New Roman"/>
        <family val="1"/>
      </rPr>
      <t xml:space="preserve">   Néant </t>
    </r>
  </si>
  <si>
    <r>
      <rPr>
        <b/>
        <sz val="12"/>
        <color theme="1"/>
        <rFont val="Times New Roman"/>
        <family val="1"/>
      </rPr>
      <t xml:space="preserve">ابتدائي -     </t>
    </r>
    <r>
      <rPr>
        <sz val="12"/>
        <color theme="1"/>
        <rFont val="Times New Roman"/>
        <family val="1"/>
      </rPr>
      <t>Primaire</t>
    </r>
  </si>
  <si>
    <r>
      <rPr>
        <b/>
        <sz val="12"/>
        <color theme="1"/>
        <rFont val="Times New Roman"/>
        <family val="1"/>
      </rPr>
      <t xml:space="preserve">ثانوي -   </t>
    </r>
    <r>
      <rPr>
        <sz val="12"/>
        <color theme="1"/>
        <rFont val="Times New Roman"/>
        <family val="1"/>
      </rPr>
      <t xml:space="preserve">Secondaire  </t>
    </r>
  </si>
  <si>
    <r>
      <rPr>
        <b/>
        <sz val="12"/>
        <color theme="1"/>
        <rFont val="Times New Roman"/>
        <family val="1"/>
      </rPr>
      <t xml:space="preserve">عالي      - </t>
    </r>
    <r>
      <rPr>
        <sz val="12"/>
        <color theme="1"/>
        <rFont val="Times New Roman"/>
        <family val="1"/>
      </rPr>
      <t xml:space="preserve">Supérieur  </t>
    </r>
  </si>
  <si>
    <r>
      <rPr>
        <b/>
        <sz val="12"/>
        <color theme="1"/>
        <rFont val="Times New Roman"/>
        <family val="1"/>
      </rPr>
      <t xml:space="preserve">لاشئ </t>
    </r>
    <r>
      <rPr>
        <sz val="12"/>
        <color theme="1"/>
        <rFont val="Times New Roman"/>
        <family val="1"/>
      </rPr>
      <t xml:space="preserve">
  Néant </t>
    </r>
  </si>
  <si>
    <r>
      <t xml:space="preserve">  </t>
    </r>
    <r>
      <rPr>
        <b/>
        <sz val="12"/>
        <color theme="1"/>
        <rFont val="Times New Roman"/>
        <family val="1"/>
      </rPr>
      <t>ابتدائي</t>
    </r>
    <r>
      <rPr>
        <sz val="12"/>
        <color theme="1"/>
        <rFont val="Times New Roman"/>
        <family val="1"/>
      </rPr>
      <t xml:space="preserve">
Primaire</t>
    </r>
  </si>
  <si>
    <r>
      <rPr>
        <b/>
        <sz val="12"/>
        <color theme="1"/>
        <rFont val="Times New Roman"/>
        <family val="1"/>
      </rPr>
      <t>ثانوي</t>
    </r>
    <r>
      <rPr>
        <sz val="12"/>
        <color theme="1"/>
        <rFont val="Times New Roman"/>
        <family val="1"/>
      </rPr>
      <t xml:space="preserve">
Secondaire</t>
    </r>
  </si>
  <si>
    <r>
      <rPr>
        <b/>
        <sz val="12"/>
        <color theme="1"/>
        <rFont val="Times New Roman"/>
        <family val="1"/>
      </rPr>
      <t>عالي</t>
    </r>
    <r>
      <rPr>
        <sz val="12"/>
        <color theme="1"/>
        <rFont val="Times New Roman"/>
        <family val="1"/>
      </rPr>
      <t xml:space="preserve">
Supérieur</t>
    </r>
  </si>
  <si>
    <t xml:space="preserve">لاشئ 
  Néant </t>
  </si>
  <si>
    <t xml:space="preserve">  ابتدائي
Primaire</t>
  </si>
  <si>
    <t>ثانوي
Secondaire</t>
  </si>
  <si>
    <t>féminin</t>
  </si>
  <si>
    <t xml:space="preserve">Mobilité intra-gouvernorats </t>
  </si>
  <si>
    <t xml:space="preserve">الحراك الداخلي  </t>
  </si>
  <si>
    <t xml:space="preserve">Mobilité intérieure </t>
  </si>
  <si>
    <t>-</t>
  </si>
  <si>
    <t>60 فما فوق</t>
  </si>
  <si>
    <t xml:space="preserve">المهاجرين - Les migrants
</t>
  </si>
  <si>
    <t xml:space="preserve"> مختلف أنواع الهجرة  بين نوفمبر 2019 و  نوفمبر 2024
1. Différents types des migrations entre Avril 2009 et Avril 2014</t>
  </si>
  <si>
    <t xml:space="preserve"> السكان المهاجرون حسب نوع الهجرة  بين نوفمبر 2019 و نوفمبر 2024                                                          
1Population migrante selon le type de migration entre Novembre 2019 et  Novembre 2024    </t>
  </si>
  <si>
    <t xml:space="preserve"> المهاجرون   خلال الفترة نوفمبر 2019 و نوفمبر 2024  حسب نوع الهجرة و الفئة العمرية  
 Les migrants entre Novembre 2019 et Novembre 2024 selon le type de migration,  et le groupe d'age   </t>
  </si>
  <si>
    <t xml:space="preserve"> الهجرة/الحراك  داخل نفس الولاية خلال الفترة نوفمبر 2019 و نوفمبر 2024  حسب المستوى التعليمي و الجنس(10 سنوات فما فوق)    
 Migration/ mobilité intra -  gouvernorat entre Novembre 2019 et Novembre 2024 selon le niveau d'instruction et le sexe (10 ans et plus),    </t>
  </si>
  <si>
    <t xml:space="preserve"> الهجرة/الحراك داخل نفس الولاية خلال الفترة نوفمبر 2019 و نوفمبر 2024  حسب الحالة الزواجية و الجنس  (15 سنة فما فوق) 
 Migration/ mobilité intra- gouvernorat entre Novembre  2019 et Novembre 2024 selon l'état matrimonial et le sex(15 ans et plus)e    </t>
  </si>
  <si>
    <t xml:space="preserve"> الهجرة/ الحراك داخل نفس الولاية خلال الفترة نوفمبر 2019 و نوفمبر 2024  حسب الحالة الزواجية و الوضع في العمل و نسبتي البطالة و معدل المشاركة في القوى العاملة (15 سنة فما فوق)      
 Migration/mobilité intra -  gouvernorat entre Novembre 2019 et Novembre 2024 selon l'état matrimonial , statut en emploi , taux de chomage et taux de participation à la main d'oeuvre(15 ans et plus),    </t>
  </si>
  <si>
    <t>السكان في سن العمل
Population en age d'emploi</t>
  </si>
  <si>
    <t xml:space="preserve"> مشتغل 
 Occupé</t>
  </si>
  <si>
    <t xml:space="preserve"> عاطل عن العمل
  Chomeur</t>
  </si>
  <si>
    <t>خارج القوى العاملة
Hors main d'œuvre</t>
  </si>
  <si>
    <t>معدل المشاركة في القوى العاملة 
Taux de participation à la main d'œuvre</t>
  </si>
  <si>
    <t xml:space="preserve">  الهجرة الداخلية بين الولايات خلال الفترة نوفمبر 2019 و نوفمبر 2024
 La migration inter-gouvernorats entre Novembre 2019 et Novembre 2024 </t>
  </si>
  <si>
    <t xml:space="preserve"> الهجرة الداخلية  بين الولايات خلال الفترة نوفمبر 2019 و نوفمبر 2024  حسب الفئة العمرية و الجنس و نسبة الخروج و نسبة الذكورة  لدى المهاجرين                 Migration inter-gouvernorat entre Novembre 2019 et Novembre 2024 selon le groupe d'age, le sexe, le taux de sortie et le rapport de masculinité des migrants    </t>
  </si>
  <si>
    <t>60 et plus</t>
  </si>
  <si>
    <t xml:space="preserve"> الهجرة الداخلية  بين الولايات خلال الفترة نوفمبر 2019 و نوفمبر 2024  حسب حسب الحالة الزواجية و الجنس (15 سنة فما فوق)                     
 Migration inter-gouvernorat entre Novembre 2019 et Novembre 2024 selonl'état matrimonial et le sexe(15)ans et plus    </t>
  </si>
  <si>
    <t xml:space="preserve"> الهجرة الداخلية  بين الولايات خلال الفترة نوفمبر 2019 و نوفمبر 2024   حسب المستوى التعليمي و الجنس (10 سنوات فما فوق)                    
 Migration inter-gouvernorat entre Novembre 2019 et Novembre 2024 selon le niveau d'instruction et le sexe 10 ans et plus       </t>
  </si>
  <si>
    <t xml:space="preserve"> مشتغل 
Occupé</t>
  </si>
  <si>
    <t>عاطل عن العمل
  Chomeur</t>
  </si>
  <si>
    <t>معدل المشاركة في اليد العاملة
Taux de participation à la main d'œuvre</t>
  </si>
  <si>
    <t xml:space="preserve"> المهاجرين بين الولايات   خلال الفترة نوفمبر 2019 و نوفمبر 2024  حسب الولاية        
 Les migrants intergouvernorats entre Novembre 2019 et Novembre 2024 selon le gouvernorat  </t>
  </si>
  <si>
    <t>ولاية الاقامة 2019</t>
  </si>
  <si>
    <t>ولاية الاقامة 2024</t>
  </si>
  <si>
    <t xml:space="preserve"> المهاجرون بين الولايات   خلال الفترة نوفمبر 2019 و نوفمبر 2024  حسب ولايتي الاقامة في 2019 و 2024       
 Les migrants intergouvernorats entre Novembre 2019 et Novembre 2024 selon les gouvernorats de résidence en 2019 et en 2024</t>
  </si>
  <si>
    <t xml:space="preserve">Groupes d age_quinquenales </t>
  </si>
  <si>
    <t>Gouvernorat de résidence 2024</t>
  </si>
  <si>
    <t>المستوى التعليمي 
(%) Niveau d'instruction</t>
  </si>
  <si>
    <t>Masculin</t>
  </si>
  <si>
    <t xml:space="preserve">الوافدون في سن االعمل
Entrants en age d'activité
</t>
  </si>
  <si>
    <t xml:space="preserve"> مشتغل 
 Occupé
</t>
  </si>
  <si>
    <t xml:space="preserve">عاطل عن العمل
  Chomeur
</t>
  </si>
  <si>
    <t xml:space="preserve">خارج القوى العاملة
Hors main d'oeuvre
</t>
  </si>
  <si>
    <t>معدل المشاركة في القوى العاملة
Taux de participation à la main d'oeuvre
(%)</t>
  </si>
  <si>
    <t>السكان في سن النشاط
Population en age d'activité</t>
  </si>
  <si>
    <t xml:space="preserve">ولاية الاقامة 2024
   </t>
  </si>
  <si>
    <t>اقتناء مسكن و تحسين ظروف العيش
Acquisition  logement ou meilleur condition de vie</t>
  </si>
  <si>
    <t>الزواج/مصاحبة العائلة
Mariage/joindre famille</t>
  </si>
  <si>
    <t xml:space="preserve"> أسباب الهجرة 
 Les raisons de migration</t>
  </si>
  <si>
    <t xml:space="preserve">المهاجرون بين الولايات  ( الوافدون) ) خلال الفترة نوفمبر 2019 و نوفمبر 2024  حسب ولاية الاقامة 2024  وسبب الهجرة  
   Les entrants de la migration intergouvernorat  entre Novembre 2019 et Novembre 2024 selon le gouvernorat d'arrivé et la raison de sortie </t>
  </si>
  <si>
    <t xml:space="preserve">المهاجرون بين الولايات  ( المغادرون ) خلال الفترة نوفمبر 2019 و نوفمبر 2024  حسب ولاية الخروج  وسبب الهجرة  
   Les sortants de la migration intergouvernorat  entre Novembre 2024 et Novembre 2024 selon le gouvernorat de départ et la raison de sortie </t>
  </si>
  <si>
    <t xml:space="preserve"> أسباب الهجرة 
  Les raisons de migration</t>
  </si>
  <si>
    <t xml:space="preserve"> أسباب الهجرة
Les raisons de migration</t>
  </si>
  <si>
    <t xml:space="preserve">  autres pays africains</t>
  </si>
  <si>
    <t xml:space="preserve">  Total</t>
  </si>
  <si>
    <t xml:space="preserve">  Algérie</t>
  </si>
  <si>
    <t xml:space="preserve">  Maroc</t>
  </si>
  <si>
    <t xml:space="preserve">  France</t>
  </si>
  <si>
    <t xml:space="preserve">  Suisse</t>
  </si>
  <si>
    <t xml:space="preserve">  Romanie</t>
  </si>
  <si>
    <t xml:space="preserve"> الوافدون التونسيون   من الخارج بين نوفمبر 2019 و نوفمبر 2024  حسب الفئة العمرية و الجنس و نسبة الذكورة  لدى المهاجرين                
 Les entrants tunisiens de l'étranger  entre Novembre 2019 et Novembre 2024 selon le groupe d'age, le sexe, et le rapport de masculinité    </t>
  </si>
  <si>
    <t xml:space="preserve">  الوافدون التونسيون   من الخارج بين نوفمبر 2019 و نوفمبر 2024  حسب المستوى التعليمي و الجنس  (10 سنوات فما فوق)                
 Les entrants tunisiens de l'étranger entre Novembre 2019 et Novembre 2024 selonle niveau d'instruction et le sexe 10 ans et plus   </t>
  </si>
  <si>
    <t xml:space="preserve">  Koweit</t>
  </si>
  <si>
    <t xml:space="preserve">  Oman</t>
  </si>
  <si>
    <t xml:space="preserve">  Qatar</t>
  </si>
  <si>
    <t xml:space="preserve">  Autres pays arabe</t>
  </si>
  <si>
    <t xml:space="preserve"> الوافدون التونسيون من الخارج  خلال الفترة نوفمبر 2019 و نوفمبر 2024  حسب البلد و الجنس 
   Les entrants tunisiens entre Novembre 2019 et Novembre 2024 selon le pays de provenance en Tunisie</t>
  </si>
  <si>
    <t xml:space="preserve">ولاية الاقامة 2024  
   </t>
  </si>
  <si>
    <t>Gouvernorat  de résidence 2024</t>
  </si>
  <si>
    <t xml:space="preserve"> الوافدون التونسيون من الخارج  خلال الفترة نوفمبر 2019 و نوفمبر 2024  حسب ولاية الاقامة في نوفمبر 2024 و الجنس 
   Les entrants tunisiens entre Novembre 2019 et Novembre 2024 selon le gouvernorat de résidence en Novembre 2024 </t>
  </si>
  <si>
    <t xml:space="preserve">  الوافدون  التونسيون من الخارج  خلال الفترة نوفمبر 2019 و نوفمبر 2024  حسب ولاية الاقامة نوفمبر 2024 و سبب القدوم 
  Les entrants  tunisiens de l'étranger entre Novembre 2019 et Novembre 2024 selon le gouvernorat de résidence en Novembre  2024 et la raison d'entrée </t>
  </si>
  <si>
    <t xml:space="preserve"> الوافدون الغير تونسيين    من الخارج بين نوفمبر 2019 و نوفمبر 2024  حسب الفئة العمرية و الجنس  و نسبة الذكورة  لدى المهاجرين                
 Les entrants non tunisiens de l'étranger  entre Novembre 2019 et Novembre 2024 selon le groupe d'age, le sexe, et le rapport de masculinité    </t>
  </si>
  <si>
    <t xml:space="preserve">   الوافدون الغير تونسيين   من الخارج بين نوفمبر 2019 و نوفمبر 2024  حسب المستوى التعليمي و الجنس  (10 سنوات فما فوق)                
 Les entrants non tunisiens de l'étranger entre Novembre 2019 et Novembre 2024 selon le niveau d'instruction et le sexe (10 ans et plus)   </t>
  </si>
  <si>
    <t xml:space="preserve">  الوافدون الغير تونسيين    من الخارج بين نوفمبر 2019 و نوفمبر  2024  حسب حسب الحالة الزواجية و الجنس (15 سنة فما فوق)                   
 Les entrants non tunisiens de l'étranger entre Novembre 2019 et Novembre 2024 selonl'état matrimonial et le sexe(15 ans et plus)       </t>
  </si>
  <si>
    <t xml:space="preserve"> مشتغل Occupé
</t>
  </si>
  <si>
    <t xml:space="preserve">عاطل عن العمل
  Chomeurs
</t>
  </si>
  <si>
    <t xml:space="preserve"> الوافدون الغير تونسيين من الخارج  خلال الفترة نوفمبر 2019 و نوفمبر 2024  حسب البلد و الجنس 
   Les entrants non tunisiens de l'étranger entre Novembre 2019 et Novembre 2024 selon le pays de provenance </t>
  </si>
  <si>
    <t>فلسطين</t>
  </si>
  <si>
    <t xml:space="preserve">  الوافدون الغير تونسيين من الخارج  خلال الفترة نوفمبر 2019 و نوفمبر 2024  حسب الولاية و الجنس 
   Les entrants non tunisiensde l'étranger entre Novembre 2019 et Novembre  2024 selon le gouvernorat </t>
  </si>
  <si>
    <t>Palestine</t>
  </si>
  <si>
    <t>دول أوربية أخرى</t>
  </si>
  <si>
    <t>Autres pays arabe</t>
  </si>
  <si>
    <t xml:space="preserve">  Belgique</t>
  </si>
  <si>
    <t xml:space="preserve">  Canada</t>
  </si>
  <si>
    <t xml:space="preserve">  Italie</t>
  </si>
  <si>
    <t xml:space="preserve">  Lybie</t>
  </si>
  <si>
    <t xml:space="preserve">  Emirates</t>
  </si>
  <si>
    <t xml:space="preserve">  Turquie</t>
  </si>
  <si>
    <t xml:space="preserve">  Allemagne</t>
  </si>
  <si>
    <t xml:space="preserve">  Autres pays europe</t>
  </si>
  <si>
    <t xml:space="preserve"> Algérie</t>
  </si>
  <si>
    <t xml:space="preserve"> Qatar</t>
  </si>
  <si>
    <t xml:space="preserve"> Emirates</t>
  </si>
  <si>
    <t>USA</t>
  </si>
  <si>
    <t>La Grande Bretagne</t>
  </si>
  <si>
    <t xml:space="preserve">  Autres pays du monde</t>
  </si>
  <si>
    <t>قطر</t>
  </si>
  <si>
    <t>الامارات العربية المتحدة</t>
  </si>
  <si>
    <t>دول افريقية أخرى</t>
  </si>
  <si>
    <t xml:space="preserve">بلجيكيا
</t>
  </si>
  <si>
    <t>بريطانيا العظمى</t>
  </si>
  <si>
    <t>تركيا</t>
  </si>
  <si>
    <t>الولايات المتحدة</t>
  </si>
  <si>
    <t>دول أخرى</t>
  </si>
  <si>
    <t xml:space="preserve"> (*)</t>
  </si>
  <si>
    <t xml:space="preserve"> المغادرون   الى الخارج بين نوفمبر 2019 و نوفمبر 2024  حسب الفئة العمرية و الجنس  و نسبة الذكورة  لدى المهاجرين                
 Les émigrants   entre Novembre 2019 et Novembre 2024 selon le groupe d'age, le sexe  et le rapport de masculinité    </t>
  </si>
  <si>
    <t>Non déterminé (غير محدد)</t>
  </si>
  <si>
    <t xml:space="preserve"> المغادرون الى الخارج  خلال الفترة نوفمبر 2019 و نوفمبر 2024  حسب بلد الوجهة و الجنس 
   Les émigrants entre Novembre 2019 et Novembre 2024 selon le sexe et le pays de destination </t>
  </si>
  <si>
    <t xml:space="preserve">  bretagne</t>
  </si>
  <si>
    <t>Non déclaré غير مصرح</t>
  </si>
  <si>
    <t>البحرين</t>
  </si>
  <si>
    <t>اليونان</t>
  </si>
  <si>
    <t>هولندا</t>
  </si>
  <si>
    <t>البرتغال</t>
  </si>
  <si>
    <t>روسيا</t>
  </si>
  <si>
    <t>نمسا</t>
  </si>
  <si>
    <t>اسبانيا</t>
  </si>
  <si>
    <t>الولايات المتحدة الأمريكية</t>
  </si>
  <si>
    <t xml:space="preserve"> Arabie saoudite</t>
  </si>
  <si>
    <t xml:space="preserve">  Bahrein</t>
  </si>
  <si>
    <t xml:space="preserve">  Autres pays arabes</t>
  </si>
  <si>
    <t xml:space="preserve">  Younen</t>
  </si>
  <si>
    <t xml:space="preserve"> Hollande</t>
  </si>
  <si>
    <t xml:space="preserve">  Portugal</t>
  </si>
  <si>
    <t xml:space="preserve">  Russie</t>
  </si>
  <si>
    <t xml:space="preserve"> Belgique</t>
  </si>
  <si>
    <t xml:space="preserve">  Nemssa</t>
  </si>
  <si>
    <t xml:space="preserve">  Espagne</t>
  </si>
  <si>
    <t xml:space="preserve">  Autres pays europeens</t>
  </si>
  <si>
    <t xml:space="preserve"> Turquie</t>
  </si>
  <si>
    <t xml:space="preserve"> Amérique</t>
  </si>
  <si>
    <t xml:space="preserve"> Canada</t>
  </si>
  <si>
    <t xml:space="preserve"> تحسين ظروف العيش
Meilleur condition de vie</t>
  </si>
  <si>
    <t>مهني Professionnel</t>
  </si>
  <si>
    <t xml:space="preserve">  المغادرون الى الخارج   خلال الفترة نوفمبر 2019 و نوفمبر 2024  حسب بلد الهجرة و أسباب الهجرة 
 Les émigrants entre Novembre 2019 et Novembre 2024 selon le pays de destination et les raisons d'émigration </t>
  </si>
  <si>
    <t xml:space="preserve"> أسباب الهجرة 
 (%) Les raisons de migration</t>
  </si>
  <si>
    <t>غير محدد/Non déterminé</t>
  </si>
  <si>
    <t xml:space="preserve"> الهجرة/الحراك  داخل نفس الولاية خلال الفترة نوفمبر2019 و نوفمبر 2024  حسب الفئة العمرية و الجنس و نسبة الحراك و نسبة الذكورة  لدى المهاجرين        
 Migration/mobilité intra -  gouvernorat entre novembre 2019 et novembre 2024 selon le groupe d'age, le sexe, le taux de mobilité et le rapport de masculinité des migrants    </t>
  </si>
  <si>
    <t>نسبة الحراك (%)
(%) Taux de sortie</t>
  </si>
  <si>
    <t xml:space="preserve"> الهجرة بين الولايات خلال الفترة نوفمبر 2019 و نوفمبر 2024  حسب الحالة الزواجية و الوضع في العمل و نسبة البطالة و معدل المشاركة في القوى العاملة   (15 سنة فما فوق)       
 Migration inter -  gouvernorat entre Novembre 2019 et Novembre 2024 selon l'état matrimonial , type d'activité, taux de chomage et activité(15 ans et plus),     </t>
  </si>
  <si>
    <t xml:space="preserve">الجنسSexe (%)
(%)
</t>
  </si>
  <si>
    <t>=</t>
  </si>
  <si>
    <t>هجرة أفراد (لم يتم تحديد خصائصهم الديمغرافية)</t>
  </si>
  <si>
    <t xml:space="preserve"> الوافدون  خلال الفترة نوفمبر 2019 و نوفمبر 2024  حسب ولاية الاقامة في 2024         
 Les entrants  entre novembre 2019 et novembre 2024 selon les gouvernorats de résidence en 2024 </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</si>
  <si>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</si>
  <si>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 الوافدون) 15 سنة فما فوق خلال الفترة نوفمبر 2019 و نوفمبر 2024  حسب ولاية الاقامة  2024   و الوضع في العمل 
   Les entrants de la migration intergouvernorat  agés de 15 ans et plus entre Novembre 2019 et Novembre 2024 selon le gouvernorat de résidence en 2024et le statut en emploi   </t>
  </si>
  <si>
    <t>الاستقرار/التقاعد stabilité retraite</t>
  </si>
  <si>
    <t xml:space="preserve">   الوافدون الغير تونسيون   من الخارج بين نوفمبر 2019 و نوفمبر  2024  حسب الحالة الزواجية و نوع النشاط و نسبتي البطالة و النشاط  (15 سنة فما فوق)    
Les entrants non tunisiens de l'étranger entre Novembre 2019 et Novembre 2024 selon l'état matrimonial , type d'activité, taux de chomage et activité(15 ans et plus)   ,     </t>
  </si>
  <si>
    <t>*</t>
  </si>
  <si>
    <t xml:space="preserve"> المغادرون    خلال الفترة نوفمبر 2019 و نوفمبر 2024  حسب ولاية الاقامة في 2019         
 Les sortants  entre Novembre 2019 et Novembre 2024 selon les gouvernorats de résidence en 2019 </t>
  </si>
  <si>
    <t xml:space="preserve"> الوافدون  خلال الفترة نوفمبر 2019 و نوفمبر 2024  حسب ولاية الاقامة في 2024         
 Les entrants  entre Novembre 2019 et Novembre 2024 selon les gouvernorats de résidence en 2024 </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</si>
  <si>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</si>
  <si>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 الوافدون) 10 سنوات فما فوق خلال الفترة نوفمبر 2019 و نوفمبر 2024  حسب ولاية الاقامة  2024   والمستوى التعليمي 
  Les entrants de la migration intergouvernorat  10 ans et plus entre Novembre 2019 et Novembre 2024 selon le gouvernorat de résidence en   2024 et le niveau d'instruction</t>
  </si>
  <si>
    <t xml:space="preserve"> المهاجرون بين الولايات 10 سنوات فما فوق ( المغادرون ) خلال الفترة نوفمبر 2019 و نوفمبر 2024  حسب ولاية الخروج  و المستوى التعليمي 
   Les sortants de la migration intergouvernorat 10 ans et plus entre Novembre 2019et Novembre 2024 selon le gouvernorat de départ et le niveau d'instruction</t>
  </si>
  <si>
    <t xml:space="preserve"> المهاجرون بين الولايات 15 سنة فما فوق ( المغادرون ) خلال الفترة نوفمبر 2019 و نوفمبر 2024  حسب ولاية الخروج  و نوع النشاط   
   Les sortants de la migration intergouvernorat agés de 15 ans et plus entre Novembre 2019 et Novembre 2024 selon le gouvernorat de départ</t>
  </si>
  <si>
    <t xml:space="preserve">المهاجرون بين الولايات  ( المغادرون ) خلال الفترة نوفمبر 2019 و نوفمبر 2024  حسب ولاية الخروج  وسبب الهجرة  
   Les sortants de la migration intergouvernorat  entre Novembre 2019 et Novembre 2024 selon le gouvernorat de départ et la raison de sortie </t>
  </si>
  <si>
    <t xml:space="preserve">  الوافدون التونسيون   من الخارج بين نوفمبر 2019 و نوفمبر  2024  حسب حسب الحالة الزواجية و الجنس    (15 سنة فما فوق)               
 Les entrants tunisiens de l'étranger entre Novembre 2019 et Novembre 2024 selonl'état matrimonial et le sexe    </t>
  </si>
  <si>
    <t xml:space="preserve">   الوافدون التونسيون   من الخارج بين نوفمبر 2019 و نوفمبر  2024  حسب الحالة الزواجية و نوع النشاط و نسبتي البطالة و النشاط (15 سنة فما فوق)   
 Les entrants tunisiens de l'étranger entre Novembre 2019 et Novembre 2024 selon l'état matrimonial , type d'activité, taux de chomage et activité     </t>
  </si>
  <si>
    <t xml:space="preserve">  المغادرون الى الخارج   خلال الفترة نوفمبر 2019 و نوفمبر 2024  حسب ولاية الاقامة قبل المغادرة  و أسباب الهجرة     
 Les émigrants entre Novembre 2019t Novembre 2024 selon le gouvernorat avant le  départ, et les raisons d'émigration </t>
  </si>
  <si>
    <t xml:space="preserve"> المغادرون الى الخارج   10 سنوات فما فوق خلال الفترة نوفمبر 2019 و نوفمبر 2024  حسب ولاية الاقامة قبل المغادرة  و المستوى التعليمي  قبل المغادرة  
 Les émigrants agées de 10 ans et plus, entre Novembre 2019 et Novembre 2024, selon le gouvernorat avant le  départ et le niveau d'instruction avant le départ</t>
  </si>
  <si>
    <t xml:space="preserve"> المهاجرون بين الولايات 10 سنوات فما فوق ( المغادرون ) خلال الفترة نوفمبر 2019 و نوفمبر 2024  حسب ولاية الخروج  و المستوى التعليمي 
  Les sortants de la migration intergouvernorat 10 ans et plus entre Novembre 2019 et Novembre 2024 selon le gouvernorat de départ et le niveau d'instruction</t>
  </si>
  <si>
    <t xml:space="preserve"> المهاجرون بين الولايات   خلال الفترة نوفمبر 2019 و نوفمبر 2024  حسب ولايتي الاقامة في 2019 و 2024       
 Les migrants intergouvernorats entre Novembre2019  et Novembre 2024 selon les gouvernorats de résidence en 2019 et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</si>
</sst>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
  </numFmts>
  <fonts count="42" x14ac:knownFonts="1">
    <font>
      <sz val="11"/>
      <color theme="1"/>
      <name val="Calibri"/>
      <family val="2"/>
      <charset val="178"/>
      <scheme val="minor"/>
    </font>
    <font>
      <b/>
      <sz val="11"/>
      <color theme="1"/>
      <name val="Calibri"/>
      <family val="2"/>
      <charset val="178"/>
      <scheme val="minor"/>
    </font>
    <font>
      <sz val="11"/>
      <color theme="1"/>
      <name val="Times New Roman"/>
      <family val="1"/>
    </font>
    <font>
      <sz val="10"/>
      <name val="Arial"/>
      <family val="2"/>
    </font>
    <font>
      <b/>
      <sz val="10"/>
      <name val="Times New Roman"/>
      <family val="1"/>
    </font>
    <font>
      <b/>
      <sz val="11"/>
      <color theme="1"/>
      <name val="Times New Roman"/>
      <family val="1"/>
    </font>
    <font>
      <sz val="12"/>
      <color indexed="8"/>
      <name val="Times New Roman"/>
      <family val="1"/>
    </font>
    <font>
      <sz val="12"/>
      <color theme="1"/>
      <name val="Times New Roman"/>
      <family val="1"/>
    </font>
    <font>
      <sz val="11"/>
      <color indexed="8"/>
      <name val="Calibri"/>
      <family val="2"/>
    </font>
    <font>
      <sz val="9"/>
      <color indexed="8"/>
      <name val="Arial"/>
      <family val="2"/>
    </font>
    <font>
      <sz val="11"/>
      <color theme="1"/>
      <name val="Calibri"/>
      <family val="2"/>
      <scheme val="minor"/>
    </font>
    <font>
      <sz val="11"/>
      <color indexed="9"/>
      <name val="Myriad Pro"/>
      <family val="2"/>
    </font>
    <font>
      <sz val="11"/>
      <color theme="1"/>
      <name val="Calibri"/>
      <family val="2"/>
      <charset val="178"/>
      <scheme val="minor"/>
    </font>
    <font>
      <b/>
      <sz val="12"/>
      <color theme="1"/>
      <name val="Times New Roman"/>
      <family val="1"/>
    </font>
    <font>
      <b/>
      <sz val="11"/>
      <name val="Times New Roman"/>
      <family val="1"/>
    </font>
    <font>
      <b/>
      <sz val="12"/>
      <name val="Times New Roman"/>
      <family val="1"/>
    </font>
    <font>
      <b/>
      <sz val="11"/>
      <color indexed="8"/>
      <name val="Times New Roman"/>
      <family val="1"/>
    </font>
    <font>
      <b/>
      <sz val="12"/>
      <color indexed="8"/>
      <name val="Times New Roman"/>
      <family val="1"/>
    </font>
    <font>
      <sz val="12"/>
      <color theme="1"/>
      <name val="Calibri"/>
      <family val="2"/>
      <charset val="178"/>
      <scheme val="minor"/>
    </font>
    <font>
      <b/>
      <sz val="9"/>
      <color indexed="8"/>
      <name val="Arial"/>
      <family val="2"/>
    </font>
    <font>
      <b/>
      <sz val="12"/>
      <color theme="1"/>
      <name val="Calibri"/>
      <family val="2"/>
      <charset val="178"/>
      <scheme val="minor"/>
    </font>
    <font>
      <b/>
      <sz val="12"/>
      <color theme="1"/>
      <name val="Calibri"/>
      <family val="2"/>
      <scheme val="minor"/>
    </font>
    <font>
      <sz val="12"/>
      <color theme="1"/>
      <name val="Simplified Arabic"/>
      <family val="1"/>
    </font>
    <font>
      <b/>
      <sz val="12"/>
      <color theme="1"/>
      <name val="Simplified Arabic"/>
      <family val="1"/>
    </font>
    <font>
      <sz val="12"/>
      <color rgb="FF000000"/>
      <name val="Aptos"/>
      <family val="2"/>
    </font>
    <font>
      <sz val="11"/>
      <name val="Calibri"/>
      <family val="2"/>
    </font>
    <font>
      <sz val="12"/>
      <color theme="1"/>
      <name val="Calibri"/>
      <family val="2"/>
      <scheme val="minor"/>
    </font>
    <font>
      <sz val="11"/>
      <name val="Calibri"/>
      <family val="2"/>
    </font>
    <font>
      <b/>
      <sz val="11"/>
      <name val="Calibri"/>
      <family val="2"/>
    </font>
    <font>
      <sz val="12"/>
      <color theme="1"/>
      <name val="Times New Roman"/>
      <family val="1"/>
      <charset val="178"/>
    </font>
    <font>
      <sz val="12"/>
      <name val="Calibri"/>
      <family val="2"/>
    </font>
    <font>
      <sz val="12"/>
      <name val="Calibri"/>
      <family val="2"/>
      <charset val="178"/>
      <scheme val="minor"/>
    </font>
    <font>
      <sz val="11"/>
      <name val="Calibri"/>
      <family val="2"/>
      <charset val="178"/>
    </font>
    <font>
      <sz val="11"/>
      <color theme="1"/>
      <name val="Simplified Arabic"/>
      <family val="1"/>
      <charset val="178"/>
    </font>
    <font>
      <b/>
      <sz val="12"/>
      <color theme="0"/>
      <name val="Times New Roman"/>
      <family val="1"/>
    </font>
    <font>
      <b/>
      <sz val="11"/>
      <color theme="0"/>
      <name val="Times New Roman"/>
      <family val="1"/>
    </font>
    <font>
      <b/>
      <sz val="10"/>
      <color theme="0"/>
      <name val="Times New Roman"/>
      <family val="1"/>
    </font>
    <font>
      <sz val="12"/>
      <color theme="0"/>
      <name val="Times New Roman"/>
      <family val="1"/>
    </font>
    <font>
      <b/>
      <sz val="10"/>
      <color theme="0"/>
      <name val="Arial"/>
      <family val="2"/>
    </font>
    <font>
      <b/>
      <sz val="12"/>
      <color theme="0"/>
      <name val="Calibri"/>
      <family val="2"/>
      <charset val="178"/>
      <scheme val="minor"/>
    </font>
    <font>
      <b/>
      <sz val="12"/>
      <color theme="0"/>
      <name val="Calibri"/>
      <family val="2"/>
      <scheme val="minor"/>
    </font>
    <font>
      <sz val="12"/>
      <color theme="0"/>
      <name val="Calibri"/>
      <family val="2"/>
      <charset val="178"/>
      <scheme val="minor"/>
    </font>
  </fonts>
  <fills count="6">
    <fill>
      <patternFill patternType="none"/>
    </fill>
    <fill>
      <patternFill patternType="gray125"/>
    </fill>
    <fill>
      <patternFill patternType="solid">
        <fgColor theme="0"/>
        <bgColor indexed="64"/>
      </patternFill>
    </fill>
    <fill>
      <patternFill patternType="solid">
        <fgColor theme="0"/>
        <bgColor indexed="29"/>
      </patternFill>
    </fill>
    <fill>
      <patternFill patternType="solid">
        <fgColor indexed="16"/>
        <bgColor indexed="10"/>
      </patternFill>
    </fill>
    <fill>
      <patternFill patternType="solid">
        <fgColor rgb="FF15608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2">
    <xf numFmtId="0" fontId="0" fillId="0" borderId="0"/>
    <xf numFmtId="0" fontId="3" fillId="0" borderId="0"/>
    <xf numFmtId="0" fontId="3" fillId="0" borderId="0"/>
    <xf numFmtId="0" fontId="3" fillId="0" borderId="0"/>
    <xf numFmtId="0" fontId="8" fillId="0" borderId="0"/>
    <xf numFmtId="0" fontId="3" fillId="0" borderId="0"/>
    <xf numFmtId="0" fontId="10" fillId="0" borderId="0"/>
    <xf numFmtId="0" fontId="10" fillId="0" borderId="0"/>
    <xf numFmtId="0" fontId="11" fillId="4" borderId="0">
      <alignment horizontal="center"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cellStyleXfs>
  <cellXfs count="230">
    <xf numFmtId="0" fontId="0" fillId="0" borderId="0" xfId="0"/>
    <xf numFmtId="166" fontId="0" fillId="0" borderId="0" xfId="0" applyNumberFormat="1"/>
    <xf numFmtId="0" fontId="4" fillId="2" borderId="0" xfId="1" applyFont="1" applyFill="1" applyAlignment="1">
      <alignment horizontal="right" vertical="top" wrapText="1" readingOrder="2"/>
    </xf>
    <xf numFmtId="0" fontId="1" fillId="0" borderId="0" xfId="0" applyFont="1"/>
    <xf numFmtId="166" fontId="9" fillId="0" borderId="0" xfId="1" applyNumberFormat="1" applyFont="1" applyAlignment="1">
      <alignment horizontal="right" vertical="center"/>
    </xf>
    <xf numFmtId="0" fontId="7" fillId="0" borderId="0" xfId="0" applyFont="1"/>
    <xf numFmtId="164" fontId="13" fillId="0" borderId="2" xfId="0" applyNumberFormat="1" applyFont="1" applyBorder="1" applyAlignment="1">
      <alignment horizontal="center" vertical="top" wrapText="1"/>
    </xf>
    <xf numFmtId="0" fontId="12" fillId="0" borderId="0" xfId="0" applyFont="1"/>
    <xf numFmtId="0" fontId="16" fillId="0" borderId="2" xfId="1" applyFont="1" applyBorder="1" applyAlignment="1">
      <alignment horizontal="center" vertical="top" wrapText="1" readingOrder="2"/>
    </xf>
    <xf numFmtId="165" fontId="2" fillId="0" borderId="2" xfId="0" applyNumberFormat="1" applyFont="1" applyBorder="1"/>
    <xf numFmtId="0" fontId="12" fillId="0" borderId="2" xfId="0" quotePrefix="1" applyFont="1" applyBorder="1" applyAlignment="1">
      <alignment horizontal="right"/>
    </xf>
    <xf numFmtId="0" fontId="16" fillId="0" borderId="2" xfId="2" applyFont="1" applyBorder="1" applyAlignment="1">
      <alignment horizontal="right" wrapText="1"/>
    </xf>
    <xf numFmtId="165" fontId="2" fillId="0" borderId="2" xfId="0" quotePrefix="1" applyNumberFormat="1" applyFont="1" applyBorder="1" applyAlignment="1">
      <alignment horizontal="right"/>
    </xf>
    <xf numFmtId="165" fontId="2" fillId="2" borderId="2" xfId="0" applyNumberFormat="1" applyFont="1" applyFill="1" applyBorder="1"/>
    <xf numFmtId="165" fontId="2" fillId="0" borderId="2" xfId="0" applyNumberFormat="1" applyFont="1" applyBorder="1" applyAlignment="1">
      <alignment vertical="center"/>
    </xf>
    <xf numFmtId="1" fontId="2" fillId="0" borderId="2" xfId="0" applyNumberFormat="1" applyFont="1" applyBorder="1" applyAlignment="1">
      <alignment vertical="center" readingOrder="2"/>
    </xf>
    <xf numFmtId="165" fontId="5" fillId="0" borderId="2" xfId="0" applyNumberFormat="1" applyFont="1" applyBorder="1" applyAlignment="1">
      <alignment vertical="center"/>
    </xf>
    <xf numFmtId="0" fontId="17" fillId="0" borderId="2" xfId="1" applyFont="1" applyBorder="1" applyAlignment="1">
      <alignment horizontal="center" vertical="top" wrapText="1" readingOrder="2"/>
    </xf>
    <xf numFmtId="1" fontId="7" fillId="0" borderId="2" xfId="0" applyNumberFormat="1" applyFont="1" applyBorder="1" applyAlignment="1">
      <alignment vertical="center" readingOrder="2"/>
    </xf>
    <xf numFmtId="165" fontId="7" fillId="0" borderId="2" xfId="0" applyNumberFormat="1" applyFont="1" applyBorder="1" applyAlignment="1">
      <alignment vertical="center"/>
    </xf>
    <xf numFmtId="165" fontId="13" fillId="0" borderId="2" xfId="0" applyNumberFormat="1" applyFont="1" applyBorder="1" applyAlignment="1">
      <alignment vertical="center"/>
    </xf>
    <xf numFmtId="0" fontId="17" fillId="0" borderId="2" xfId="2" applyFont="1" applyBorder="1" applyAlignment="1">
      <alignment horizontal="right" wrapText="1"/>
    </xf>
    <xf numFmtId="0" fontId="17" fillId="0" borderId="2" xfId="2" applyFont="1" applyBorder="1" applyAlignment="1">
      <alignment horizontal="right" vertical="top" wrapText="1"/>
    </xf>
    <xf numFmtId="0" fontId="18" fillId="0" borderId="0" xfId="0" applyFont="1"/>
    <xf numFmtId="0" fontId="7" fillId="0" borderId="0" xfId="0" applyFont="1" applyAlignment="1">
      <alignment vertical="center"/>
    </xf>
    <xf numFmtId="0" fontId="17" fillId="0" borderId="2" xfId="3" applyFont="1" applyBorder="1" applyAlignment="1">
      <alignment horizontal="center" vertical="center" wrapText="1"/>
    </xf>
    <xf numFmtId="0" fontId="17" fillId="0" borderId="2" xfId="2" applyFont="1" applyBorder="1" applyAlignment="1">
      <alignment horizontal="right" vertical="center" wrapText="1"/>
    </xf>
    <xf numFmtId="0" fontId="18" fillId="0" borderId="0" xfId="0" applyFont="1" applyAlignment="1">
      <alignment vertical="center"/>
    </xf>
    <xf numFmtId="1" fontId="13" fillId="0" borderId="2" xfId="0" applyNumberFormat="1" applyFont="1" applyBorder="1" applyAlignment="1">
      <alignment vertical="center" readingOrder="2"/>
    </xf>
    <xf numFmtId="0" fontId="15" fillId="3" borderId="2" xfId="4" applyFont="1" applyFill="1" applyBorder="1" applyAlignment="1">
      <alignment horizontal="center" vertical="center" wrapText="1"/>
    </xf>
    <xf numFmtId="0" fontId="17" fillId="0" borderId="2" xfId="1" applyFont="1" applyBorder="1" applyAlignment="1">
      <alignment horizontal="center" vertical="center" wrapText="1" readingOrder="2"/>
    </xf>
    <xf numFmtId="1" fontId="7" fillId="0" borderId="2" xfId="0" applyNumberFormat="1" applyFont="1" applyBorder="1" applyAlignment="1">
      <alignment vertical="center"/>
    </xf>
    <xf numFmtId="1" fontId="13" fillId="0" borderId="2" xfId="0" applyNumberFormat="1" applyFont="1" applyBorder="1" applyAlignment="1">
      <alignment vertical="center"/>
    </xf>
    <xf numFmtId="0" fontId="6" fillId="0" borderId="2" xfId="1" applyFont="1" applyBorder="1" applyAlignment="1">
      <alignment horizontal="center" vertical="center" wrapText="1" readingOrder="2"/>
    </xf>
    <xf numFmtId="49" fontId="17" fillId="0" borderId="2" xfId="1" applyNumberFormat="1" applyFont="1" applyBorder="1" applyAlignment="1">
      <alignment horizontal="right" vertical="center" wrapText="1" readingOrder="2"/>
    </xf>
    <xf numFmtId="1" fontId="6" fillId="0" borderId="2" xfId="1" applyNumberFormat="1" applyFont="1" applyBorder="1" applyAlignment="1">
      <alignment horizontal="right" vertical="center" readingOrder="2"/>
    </xf>
    <xf numFmtId="0" fontId="17" fillId="0" borderId="2" xfId="1" applyFont="1" applyBorder="1" applyAlignment="1">
      <alignment horizontal="right" vertical="center" wrapText="1" readingOrder="2"/>
    </xf>
    <xf numFmtId="1" fontId="17" fillId="0" borderId="2" xfId="1" applyNumberFormat="1" applyFont="1" applyBorder="1" applyAlignment="1">
      <alignment horizontal="right" vertical="center" readingOrder="2"/>
    </xf>
    <xf numFmtId="0" fontId="16" fillId="0" borderId="2" xfId="1" applyFont="1" applyBorder="1" applyAlignment="1">
      <alignment horizontal="right" vertical="center" wrapText="1" readingOrder="2"/>
    </xf>
    <xf numFmtId="0" fontId="12" fillId="0" borderId="0" xfId="0" applyFont="1" applyAlignment="1">
      <alignment vertical="center"/>
    </xf>
    <xf numFmtId="0" fontId="17" fillId="0" borderId="2" xfId="1" applyFont="1" applyBorder="1" applyAlignment="1">
      <alignment vertical="top" wrapText="1" readingOrder="2"/>
    </xf>
    <xf numFmtId="0" fontId="7" fillId="0" borderId="2" xfId="0" applyFont="1" applyBorder="1" applyAlignment="1">
      <alignment horizontal="right" wrapText="1" readingOrder="2"/>
    </xf>
    <xf numFmtId="0" fontId="7" fillId="0" borderId="2" xfId="0" applyFont="1" applyBorder="1" applyAlignment="1">
      <alignment wrapText="1" readingOrder="2"/>
    </xf>
    <xf numFmtId="0" fontId="17" fillId="0" borderId="2" xfId="1" applyFont="1" applyBorder="1" applyAlignment="1">
      <alignment horizontal="right" vertical="top" wrapText="1" readingOrder="2"/>
    </xf>
    <xf numFmtId="1" fontId="5" fillId="0" borderId="2" xfId="0" applyNumberFormat="1" applyFont="1" applyBorder="1" applyAlignment="1">
      <alignment vertical="center" readingOrder="2"/>
    </xf>
    <xf numFmtId="0" fontId="16" fillId="0" borderId="2" xfId="1" applyFont="1" applyBorder="1" applyAlignment="1">
      <alignment vertical="center" wrapText="1" readingOrder="2"/>
    </xf>
    <xf numFmtId="0" fontId="16" fillId="0" borderId="2" xfId="1" applyFont="1" applyBorder="1" applyAlignment="1">
      <alignment horizontal="center" vertical="center" wrapText="1" readingOrder="2"/>
    </xf>
    <xf numFmtId="0" fontId="16" fillId="0" borderId="2" xfId="2" applyFont="1" applyBorder="1" applyAlignment="1">
      <alignment horizontal="right" vertical="center" wrapText="1"/>
    </xf>
    <xf numFmtId="0" fontId="17" fillId="0" borderId="2" xfId="1" applyFont="1" applyBorder="1" applyAlignment="1">
      <alignment vertical="center" wrapText="1" readingOrder="2"/>
    </xf>
    <xf numFmtId="1" fontId="18" fillId="0" borderId="2" xfId="0" applyNumberFormat="1" applyFont="1" applyBorder="1"/>
    <xf numFmtId="0" fontId="7" fillId="0" borderId="2" xfId="0" applyFont="1" applyBorder="1" applyAlignment="1">
      <alignment horizontal="right" vertical="center" wrapText="1" readingOrder="2"/>
    </xf>
    <xf numFmtId="0" fontId="7" fillId="0" borderId="2" xfId="0" applyFont="1" applyBorder="1" applyAlignment="1">
      <alignment vertical="center" wrapText="1" readingOrder="2"/>
    </xf>
    <xf numFmtId="1" fontId="18" fillId="0" borderId="2" xfId="0" applyNumberFormat="1" applyFont="1" applyBorder="1" applyAlignment="1">
      <alignment vertical="center"/>
    </xf>
    <xf numFmtId="0" fontId="13" fillId="0" borderId="2" xfId="0" applyFont="1" applyBorder="1" applyAlignment="1">
      <alignment vertical="center" readingOrder="2"/>
    </xf>
    <xf numFmtId="1" fontId="7" fillId="0" borderId="2" xfId="0" applyNumberFormat="1" applyFont="1" applyBorder="1" applyAlignment="1">
      <alignment horizontal="right" vertical="center" readingOrder="2"/>
    </xf>
    <xf numFmtId="1" fontId="7" fillId="0" borderId="2" xfId="0" applyNumberFormat="1" applyFont="1" applyBorder="1" applyAlignment="1">
      <alignment horizontal="right" vertical="center"/>
    </xf>
    <xf numFmtId="0" fontId="17" fillId="0" borderId="2" xfId="1" applyFont="1" applyBorder="1" applyAlignment="1">
      <alignment horizontal="left" vertical="center" wrapText="1"/>
    </xf>
    <xf numFmtId="0" fontId="18" fillId="0" borderId="2" xfId="0" quotePrefix="1" applyFont="1" applyBorder="1" applyAlignment="1">
      <alignment horizontal="center" vertical="center"/>
    </xf>
    <xf numFmtId="0" fontId="13" fillId="0" borderId="2" xfId="0" applyFont="1" applyBorder="1" applyAlignment="1">
      <alignment vertical="center"/>
    </xf>
    <xf numFmtId="0" fontId="17" fillId="0" borderId="2" xfId="3" applyFont="1" applyBorder="1" applyAlignment="1">
      <alignment horizontal="right" vertical="center" wrapText="1"/>
    </xf>
    <xf numFmtId="0" fontId="17" fillId="0" borderId="2" xfId="3" applyFont="1" applyBorder="1" applyAlignment="1">
      <alignment vertical="center" wrapText="1"/>
    </xf>
    <xf numFmtId="0" fontId="13" fillId="0" borderId="0" xfId="0" applyFont="1" applyAlignment="1">
      <alignment vertical="center"/>
    </xf>
    <xf numFmtId="166" fontId="19" fillId="0" borderId="0" xfId="1" applyNumberFormat="1" applyFont="1" applyAlignment="1">
      <alignment horizontal="right" vertical="center"/>
    </xf>
    <xf numFmtId="166" fontId="1" fillId="0" borderId="0" xfId="0" applyNumberFormat="1" applyFont="1"/>
    <xf numFmtId="0" fontId="17" fillId="0" borderId="2" xfId="1" applyFont="1" applyBorder="1" applyAlignment="1">
      <alignment horizontal="center" vertical="center" wrapText="1"/>
    </xf>
    <xf numFmtId="166" fontId="17" fillId="0" borderId="0" xfId="1" applyNumberFormat="1" applyFont="1" applyAlignment="1">
      <alignment horizontal="right" vertical="center"/>
    </xf>
    <xf numFmtId="0" fontId="6" fillId="0" borderId="2" xfId="1" applyFont="1" applyBorder="1" applyAlignment="1">
      <alignment horizontal="center" vertical="center" wrapText="1"/>
    </xf>
    <xf numFmtId="166" fontId="13" fillId="0" borderId="0" xfId="0" applyNumberFormat="1" applyFont="1"/>
    <xf numFmtId="0" fontId="13" fillId="0" borderId="0" xfId="0" applyFont="1"/>
    <xf numFmtId="166" fontId="6" fillId="0" borderId="0" xfId="3" applyNumberFormat="1" applyFont="1" applyAlignment="1">
      <alignment horizontal="right" vertical="center"/>
    </xf>
    <xf numFmtId="165" fontId="7" fillId="0" borderId="2" xfId="0" applyNumberFormat="1" applyFont="1" applyBorder="1" applyAlignment="1">
      <alignment horizontal="right" vertical="center" readingOrder="2"/>
    </xf>
    <xf numFmtId="166" fontId="17" fillId="0" borderId="0" xfId="3" applyNumberFormat="1" applyFont="1" applyAlignment="1">
      <alignment horizontal="right" vertical="center"/>
    </xf>
    <xf numFmtId="0" fontId="17" fillId="0" borderId="0" xfId="3" applyFont="1" applyAlignment="1">
      <alignment horizontal="left" vertical="center" wrapText="1"/>
    </xf>
    <xf numFmtId="0" fontId="13" fillId="0" borderId="2" xfId="0" applyFont="1" applyBorder="1" applyAlignment="1">
      <alignment horizontal="right" vertical="center" wrapText="1" readingOrder="2"/>
    </xf>
    <xf numFmtId="0" fontId="13" fillId="0" borderId="2" xfId="0" applyFont="1" applyBorder="1" applyAlignment="1">
      <alignment vertical="center" wrapText="1" readingOrder="2"/>
    </xf>
    <xf numFmtId="0" fontId="20" fillId="0" borderId="0" xfId="0" applyFont="1" applyAlignment="1">
      <alignment vertical="center"/>
    </xf>
    <xf numFmtId="0" fontId="13" fillId="0" borderId="2" xfId="0" applyFont="1" applyBorder="1" applyAlignment="1">
      <alignment vertical="top" readingOrder="2"/>
    </xf>
    <xf numFmtId="165" fontId="7" fillId="0" borderId="2" xfId="0" applyNumberFormat="1" applyFont="1" applyBorder="1" applyAlignment="1">
      <alignment horizontal="right" vertical="top" indent="1" readingOrder="2"/>
    </xf>
    <xf numFmtId="0" fontId="17" fillId="0" borderId="2" xfId="1" applyFont="1" applyBorder="1" applyAlignment="1">
      <alignment horizontal="left" vertical="top" wrapText="1"/>
    </xf>
    <xf numFmtId="0" fontId="13" fillId="0" borderId="2" xfId="0" applyFont="1" applyBorder="1" applyAlignment="1">
      <alignment vertical="top"/>
    </xf>
    <xf numFmtId="0" fontId="17" fillId="0" borderId="0" xfId="1" applyFont="1" applyAlignment="1">
      <alignment horizontal="left" vertical="center" wrapText="1"/>
    </xf>
    <xf numFmtId="0" fontId="17" fillId="2" borderId="2" xfId="1" applyFont="1" applyFill="1" applyBorder="1" applyAlignment="1">
      <alignment horizontal="center" vertical="center" wrapText="1" readingOrder="2"/>
    </xf>
    <xf numFmtId="165" fontId="7" fillId="0" borderId="2" xfId="0" applyNumberFormat="1" applyFont="1" applyBorder="1" applyAlignment="1">
      <alignment horizontal="right" vertical="center"/>
    </xf>
    <xf numFmtId="0" fontId="15" fillId="2" borderId="2" xfId="1" applyFont="1" applyFill="1" applyBorder="1" applyAlignment="1">
      <alignment horizontal="right" vertical="center" wrapText="1" readingOrder="2"/>
    </xf>
    <xf numFmtId="0" fontId="18" fillId="0" borderId="2" xfId="0" applyFont="1" applyBorder="1" applyAlignment="1">
      <alignment vertical="center"/>
    </xf>
    <xf numFmtId="0" fontId="15" fillId="2" borderId="2" xfId="1" applyFont="1" applyFill="1" applyBorder="1" applyAlignment="1">
      <alignment vertical="center" wrapText="1" readingOrder="2"/>
    </xf>
    <xf numFmtId="165" fontId="22" fillId="0" borderId="2" xfId="0" applyNumberFormat="1" applyFont="1" applyBorder="1" applyAlignment="1">
      <alignment vertical="center"/>
    </xf>
    <xf numFmtId="1" fontId="23" fillId="0" borderId="2" xfId="0" applyNumberFormat="1" applyFont="1" applyBorder="1" applyAlignment="1">
      <alignment vertical="center"/>
    </xf>
    <xf numFmtId="3" fontId="0" fillId="0" borderId="0" xfId="0" applyNumberFormat="1"/>
    <xf numFmtId="3" fontId="7" fillId="0" borderId="0" xfId="0" applyNumberFormat="1" applyFont="1"/>
    <xf numFmtId="1" fontId="0" fillId="0" borderId="0" xfId="0" applyNumberFormat="1"/>
    <xf numFmtId="0" fontId="12" fillId="0" borderId="2" xfId="0" applyFont="1" applyBorder="1"/>
    <xf numFmtId="49" fontId="12" fillId="0" borderId="2" xfId="0" applyNumberFormat="1" applyFont="1" applyBorder="1"/>
    <xf numFmtId="165" fontId="7" fillId="0" borderId="2" xfId="0" applyNumberFormat="1" applyFont="1" applyBorder="1" applyAlignment="1">
      <alignment vertical="center" readingOrder="2"/>
    </xf>
    <xf numFmtId="1" fontId="24" fillId="0" borderId="2" xfId="0" applyNumberFormat="1" applyFont="1" applyBorder="1" applyAlignment="1">
      <alignment horizontal="center" vertical="center"/>
    </xf>
    <xf numFmtId="0" fontId="16" fillId="2" borderId="2" xfId="2" applyFont="1" applyFill="1" applyBorder="1" applyAlignment="1">
      <alignment horizontal="right" wrapText="1"/>
    </xf>
    <xf numFmtId="49" fontId="17" fillId="0" borderId="2" xfId="1" applyNumberFormat="1" applyFont="1" applyBorder="1" applyAlignment="1">
      <alignment horizontal="right" vertical="center" wrapText="1" readingOrder="1"/>
    </xf>
    <xf numFmtId="1" fontId="25" fillId="0" borderId="2" xfId="0" applyNumberFormat="1" applyFont="1" applyBorder="1" applyAlignment="1">
      <alignment horizontal="right"/>
    </xf>
    <xf numFmtId="1" fontId="25" fillId="0" borderId="2" xfId="0" applyNumberFormat="1" applyFont="1" applyBorder="1" applyAlignment="1">
      <alignment horizontal="right" vertical="center"/>
    </xf>
    <xf numFmtId="1" fontId="25" fillId="0" borderId="2" xfId="0" applyNumberFormat="1" applyFont="1" applyBorder="1" applyAlignment="1">
      <alignment horizontal="center" vertical="center"/>
    </xf>
    <xf numFmtId="0" fontId="0" fillId="0" borderId="2" xfId="0" applyBorder="1"/>
    <xf numFmtId="1" fontId="0" fillId="0" borderId="2" xfId="0" applyNumberFormat="1" applyBorder="1"/>
    <xf numFmtId="0" fontId="15" fillId="2" borderId="2" xfId="1" applyFont="1" applyFill="1" applyBorder="1" applyAlignment="1">
      <alignment horizontal="center" vertical="center" wrapText="1" readingOrder="2"/>
    </xf>
    <xf numFmtId="1" fontId="25" fillId="0" borderId="0" xfId="0" applyNumberFormat="1" applyFont="1" applyAlignment="1">
      <alignment horizontal="right"/>
    </xf>
    <xf numFmtId="1" fontId="25" fillId="0" borderId="2" xfId="0" applyNumberFormat="1" applyFont="1" applyBorder="1" applyAlignment="1">
      <alignment horizontal="center"/>
    </xf>
    <xf numFmtId="165" fontId="18" fillId="0" borderId="2" xfId="0" applyNumberFormat="1" applyFont="1" applyBorder="1" applyAlignment="1">
      <alignment horizontal="center" vertical="center"/>
    </xf>
    <xf numFmtId="165" fontId="7" fillId="0" borderId="2" xfId="0" applyNumberFormat="1" applyFont="1" applyBorder="1" applyAlignment="1">
      <alignment horizontal="center" vertical="center" readingOrder="2"/>
    </xf>
    <xf numFmtId="1" fontId="18" fillId="0" borderId="0" xfId="0" applyNumberFormat="1" applyFont="1" applyAlignment="1">
      <alignment vertical="center"/>
    </xf>
    <xf numFmtId="1" fontId="18" fillId="0" borderId="2" xfId="0" applyNumberFormat="1" applyFont="1" applyBorder="1" applyAlignment="1">
      <alignment horizontal="center" vertical="center"/>
    </xf>
    <xf numFmtId="1" fontId="26"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165" fontId="13" fillId="0" borderId="2" xfId="0" applyNumberFormat="1" applyFont="1" applyBorder="1" applyAlignment="1">
      <alignment horizontal="center" vertical="center"/>
    </xf>
    <xf numFmtId="165" fontId="2" fillId="0" borderId="2" xfId="0" applyNumberFormat="1" applyFont="1" applyBorder="1" applyAlignment="1">
      <alignment horizontal="center" vertical="center"/>
    </xf>
    <xf numFmtId="1" fontId="7" fillId="0" borderId="2" xfId="0" applyNumberFormat="1" applyFont="1" applyBorder="1" applyAlignment="1">
      <alignment horizontal="center" vertical="center" readingOrder="2"/>
    </xf>
    <xf numFmtId="0" fontId="18" fillId="0" borderId="0" xfId="0" applyFont="1" applyAlignment="1">
      <alignment horizontal="left" vertical="center"/>
    </xf>
    <xf numFmtId="1" fontId="27" fillId="0" borderId="2" xfId="0" applyNumberFormat="1" applyFont="1" applyBorder="1" applyAlignment="1">
      <alignment horizontal="center"/>
    </xf>
    <xf numFmtId="1" fontId="29" fillId="0" borderId="2" xfId="0" applyNumberFormat="1" applyFont="1" applyBorder="1" applyAlignment="1">
      <alignment horizontal="center" readingOrder="2"/>
    </xf>
    <xf numFmtId="165" fontId="22" fillId="0" borderId="2" xfId="0" applyNumberFormat="1" applyFont="1" applyBorder="1" applyAlignment="1">
      <alignment horizontal="center" vertical="center"/>
    </xf>
    <xf numFmtId="0" fontId="18" fillId="0" borderId="0" xfId="0" applyFont="1" applyAlignment="1">
      <alignment vertical="center" readingOrder="1"/>
    </xf>
    <xf numFmtId="1" fontId="29" fillId="0" borderId="5" xfId="0" applyNumberFormat="1" applyFont="1" applyBorder="1" applyAlignment="1">
      <alignment horizontal="center" readingOrder="2"/>
    </xf>
    <xf numFmtId="1" fontId="30" fillId="0" borderId="2" xfId="0" applyNumberFormat="1" applyFont="1" applyBorder="1" applyAlignment="1">
      <alignment horizontal="center"/>
    </xf>
    <xf numFmtId="1" fontId="30" fillId="0" borderId="5" xfId="0" applyNumberFormat="1" applyFont="1" applyBorder="1" applyAlignment="1">
      <alignment horizontal="center"/>
    </xf>
    <xf numFmtId="1" fontId="30" fillId="0" borderId="0" xfId="0" applyNumberFormat="1" applyFont="1" applyAlignment="1">
      <alignment horizontal="center"/>
    </xf>
    <xf numFmtId="0" fontId="28" fillId="0" borderId="2" xfId="0" applyFont="1" applyBorder="1" applyAlignment="1">
      <alignment horizontal="left"/>
    </xf>
    <xf numFmtId="0" fontId="31" fillId="0" borderId="2" xfId="0" applyFont="1" applyBorder="1" applyAlignment="1">
      <alignment vertical="center"/>
    </xf>
    <xf numFmtId="0" fontId="31" fillId="0" borderId="2" xfId="0" applyFont="1" applyBorder="1" applyAlignment="1">
      <alignment vertical="center" wrapText="1"/>
    </xf>
    <xf numFmtId="165" fontId="25" fillId="0" borderId="2" xfId="0" applyNumberFormat="1" applyFont="1" applyBorder="1" applyAlignment="1">
      <alignment horizontal="right" vertical="center"/>
    </xf>
    <xf numFmtId="1" fontId="0" fillId="0" borderId="2" xfId="0" applyNumberFormat="1" applyBorder="1" applyAlignment="1">
      <alignment vertical="center"/>
    </xf>
    <xf numFmtId="0" fontId="0" fillId="0" borderId="0" xfId="0" applyAlignment="1">
      <alignment vertical="center"/>
    </xf>
    <xf numFmtId="165" fontId="0" fillId="0" borderId="2" xfId="0" applyNumberFormat="1" applyBorder="1" applyAlignment="1">
      <alignment horizontal="center" vertical="center"/>
    </xf>
    <xf numFmtId="49" fontId="6" fillId="0" borderId="2" xfId="1" applyNumberFormat="1" applyFont="1" applyBorder="1" applyAlignment="1">
      <alignment horizontal="right" vertical="center" readingOrder="2"/>
    </xf>
    <xf numFmtId="1" fontId="6" fillId="0" borderId="2" xfId="1" applyNumberFormat="1" applyFont="1" applyBorder="1" applyAlignment="1">
      <alignment horizontal="center" vertical="center" readingOrder="2"/>
    </xf>
    <xf numFmtId="1" fontId="17" fillId="0" borderId="2" xfId="1" applyNumberFormat="1" applyFont="1" applyBorder="1" applyAlignment="1">
      <alignment horizontal="center" vertical="center" readingOrder="2"/>
    </xf>
    <xf numFmtId="0" fontId="21" fillId="0" borderId="0" xfId="0" applyFont="1" applyAlignment="1">
      <alignment vertical="center" wrapText="1"/>
    </xf>
    <xf numFmtId="0" fontId="13" fillId="0" borderId="5" xfId="0" applyFont="1" applyBorder="1" applyAlignment="1">
      <alignment vertical="center" readingOrder="2"/>
    </xf>
    <xf numFmtId="1" fontId="27" fillId="0" borderId="2" xfId="0" applyNumberFormat="1" applyFont="1" applyBorder="1" applyAlignment="1">
      <alignment horizontal="center" vertical="center"/>
    </xf>
    <xf numFmtId="0" fontId="13" fillId="0" borderId="5" xfId="0" applyFont="1" applyBorder="1" applyAlignment="1">
      <alignment vertical="center" wrapText="1" readingOrder="2"/>
    </xf>
    <xf numFmtId="1" fontId="32" fillId="0" borderId="2" xfId="0" applyNumberFormat="1" applyFont="1" applyBorder="1" applyAlignment="1">
      <alignment horizontal="center" vertical="center"/>
    </xf>
    <xf numFmtId="1" fontId="33" fillId="0" borderId="6" xfId="0" applyNumberFormat="1" applyFont="1" applyBorder="1" applyAlignment="1">
      <alignment horizontal="center" vertical="center"/>
    </xf>
    <xf numFmtId="1" fontId="33" fillId="0" borderId="2" xfId="0" applyNumberFormat="1" applyFont="1" applyBorder="1" applyAlignment="1">
      <alignment horizontal="center" vertical="center"/>
    </xf>
    <xf numFmtId="165" fontId="22" fillId="0" borderId="5" xfId="0" applyNumberFormat="1" applyFont="1" applyBorder="1" applyAlignment="1">
      <alignment horizontal="center" vertical="center"/>
    </xf>
    <xf numFmtId="1" fontId="21" fillId="0" borderId="2" xfId="0" applyNumberFormat="1" applyFont="1" applyBorder="1" applyAlignment="1">
      <alignment vertical="center"/>
    </xf>
    <xf numFmtId="0" fontId="20" fillId="0" borderId="5" xfId="0" applyFont="1" applyBorder="1" applyAlignment="1">
      <alignment vertical="center"/>
    </xf>
    <xf numFmtId="0" fontId="21" fillId="0" borderId="0" xfId="0" applyFont="1" applyAlignment="1">
      <alignment horizontal="center" vertical="center" wrapText="1"/>
    </xf>
    <xf numFmtId="0" fontId="15" fillId="3" borderId="2" xfId="4" applyFont="1" applyFill="1" applyBorder="1" applyAlignment="1">
      <alignment vertical="center" wrapText="1"/>
    </xf>
    <xf numFmtId="1" fontId="25" fillId="0" borderId="2" xfId="0" applyNumberFormat="1" applyFont="1" applyBorder="1"/>
    <xf numFmtId="1" fontId="7" fillId="0" borderId="0" xfId="0" applyNumberFormat="1" applyFont="1" applyAlignment="1">
      <alignment vertical="center"/>
    </xf>
    <xf numFmtId="1" fontId="28" fillId="0" borderId="2" xfId="0" applyNumberFormat="1" applyFont="1" applyBorder="1" applyAlignment="1">
      <alignment horizontal="right"/>
    </xf>
    <xf numFmtId="1" fontId="28" fillId="0" borderId="2" xfId="0" applyNumberFormat="1" applyFont="1" applyBorder="1" applyAlignment="1">
      <alignment horizontal="center"/>
    </xf>
    <xf numFmtId="1" fontId="28" fillId="0" borderId="2" xfId="0" applyNumberFormat="1" applyFont="1" applyBorder="1" applyAlignment="1">
      <alignment horizontal="center" vertical="center"/>
    </xf>
    <xf numFmtId="0" fontId="7" fillId="0" borderId="2" xfId="0" applyFont="1" applyBorder="1" applyAlignment="1">
      <alignment horizontal="right"/>
    </xf>
    <xf numFmtId="49" fontId="6" fillId="0" borderId="2" xfId="1" applyNumberFormat="1" applyFont="1" applyBorder="1" applyAlignment="1">
      <alignment horizontal="right" vertical="top" wrapText="1" readingOrder="2"/>
    </xf>
    <xf numFmtId="165" fontId="7" fillId="0" borderId="2" xfId="0" applyNumberFormat="1" applyFont="1" applyBorder="1" applyAlignment="1">
      <alignment horizontal="right"/>
    </xf>
    <xf numFmtId="164" fontId="13" fillId="0" borderId="2" xfId="0" applyNumberFormat="1" applyFont="1" applyBorder="1" applyAlignment="1">
      <alignment horizontal="center" vertical="top"/>
    </xf>
    <xf numFmtId="0" fontId="16" fillId="0" borderId="2" xfId="1" applyFont="1" applyBorder="1" applyAlignment="1">
      <alignment horizontal="center" vertical="top" wrapText="1" readingOrder="2"/>
    </xf>
    <xf numFmtId="0" fontId="17" fillId="0" borderId="2" xfId="1" applyFont="1" applyBorder="1" applyAlignment="1">
      <alignment horizontal="center" vertical="center" wrapText="1" readingOrder="2"/>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7" fillId="0" borderId="2" xfId="1" applyFont="1" applyBorder="1" applyAlignment="1">
      <alignment horizontal="center" vertical="top" wrapText="1" readingOrder="2"/>
    </xf>
    <xf numFmtId="0" fontId="17" fillId="0" borderId="2" xfId="1" applyFont="1" applyBorder="1" applyAlignment="1">
      <alignment horizontal="center" wrapText="1" readingOrder="2"/>
    </xf>
    <xf numFmtId="0" fontId="17" fillId="0" borderId="4" xfId="1" applyFont="1" applyBorder="1" applyAlignment="1">
      <alignment horizontal="center" vertical="center" wrapText="1" readingOrder="2"/>
    </xf>
    <xf numFmtId="0" fontId="17" fillId="0" borderId="3" xfId="1" applyFont="1" applyBorder="1" applyAlignment="1">
      <alignment horizontal="center" vertical="center" wrapText="1" readingOrder="2"/>
    </xf>
    <xf numFmtId="0" fontId="16" fillId="0" borderId="2" xfId="1" applyFont="1" applyBorder="1" applyAlignment="1">
      <alignment horizontal="center" vertical="center" wrapText="1" readingOrder="2"/>
    </xf>
    <xf numFmtId="0" fontId="6" fillId="0" borderId="2" xfId="1" applyFont="1" applyBorder="1" applyAlignment="1">
      <alignment horizontal="left" vertical="center" wrapText="1"/>
    </xf>
    <xf numFmtId="0" fontId="17" fillId="0" borderId="2" xfId="1" applyFont="1" applyBorder="1" applyAlignment="1">
      <alignment horizontal="center" vertical="center" wrapText="1"/>
    </xf>
    <xf numFmtId="0" fontId="6" fillId="0" borderId="2" xfId="1" applyFont="1" applyBorder="1" applyAlignment="1">
      <alignment horizontal="center" vertical="center" wrapText="1"/>
    </xf>
    <xf numFmtId="0" fontId="15" fillId="2" borderId="2" xfId="1" applyFont="1" applyFill="1" applyBorder="1" applyAlignment="1">
      <alignment horizontal="center" vertical="center" wrapText="1" readingOrder="2"/>
    </xf>
    <xf numFmtId="0" fontId="15" fillId="2" borderId="2" xfId="1" applyFont="1" applyFill="1" applyBorder="1" applyAlignment="1">
      <alignment horizontal="center" vertical="top" wrapText="1" readingOrder="2"/>
    </xf>
    <xf numFmtId="0" fontId="15" fillId="3" borderId="5" xfId="4" applyFont="1" applyFill="1" applyBorder="1" applyAlignment="1">
      <alignment horizontal="center" vertical="center" wrapText="1"/>
    </xf>
    <xf numFmtId="0" fontId="15" fillId="3" borderId="6" xfId="4" applyFont="1" applyFill="1" applyBorder="1" applyAlignment="1">
      <alignment horizontal="center" vertical="center" wrapText="1"/>
    </xf>
    <xf numFmtId="1" fontId="25" fillId="0" borderId="2" xfId="0" applyNumberFormat="1" applyFont="1" applyBorder="1" applyAlignment="1">
      <alignment horizontal="center"/>
    </xf>
    <xf numFmtId="1" fontId="0" fillId="0" borderId="0" xfId="0" applyNumberFormat="1" applyAlignment="1">
      <alignment horizontal="center"/>
    </xf>
    <xf numFmtId="1" fontId="25" fillId="0" borderId="7" xfId="0" applyNumberFormat="1" applyFont="1" applyBorder="1" applyAlignment="1">
      <alignment horizontal="center"/>
    </xf>
    <xf numFmtId="1" fontId="25" fillId="0" borderId="8" xfId="0" applyNumberFormat="1" applyFont="1" applyBorder="1" applyAlignment="1">
      <alignment horizontal="center"/>
    </xf>
    <xf numFmtId="0" fontId="16" fillId="2" borderId="2" xfId="1" applyFont="1" applyFill="1" applyBorder="1" applyAlignment="1">
      <alignment horizontal="center" vertical="center" wrapText="1" readingOrder="2"/>
    </xf>
    <xf numFmtId="0" fontId="14" fillId="2" borderId="2" xfId="1" applyFont="1" applyFill="1" applyBorder="1" applyAlignment="1">
      <alignment horizontal="center" vertical="center" wrapText="1" readingOrder="2"/>
    </xf>
    <xf numFmtId="0" fontId="15" fillId="2" borderId="2" xfId="1" applyFont="1" applyFill="1" applyBorder="1" applyAlignment="1">
      <alignment horizontal="left" vertical="center" wrapText="1" readingOrder="2"/>
    </xf>
    <xf numFmtId="0" fontId="15" fillId="2" borderId="5" xfId="1" applyFont="1" applyFill="1" applyBorder="1" applyAlignment="1">
      <alignment horizontal="center" vertical="center" wrapText="1" readingOrder="2"/>
    </xf>
    <xf numFmtId="0" fontId="15" fillId="2" borderId="9" xfId="1" applyFont="1" applyFill="1" applyBorder="1" applyAlignment="1">
      <alignment horizontal="center" vertical="center" wrapText="1" readingOrder="2"/>
    </xf>
    <xf numFmtId="0" fontId="15" fillId="2" borderId="6" xfId="1" applyFont="1" applyFill="1" applyBorder="1" applyAlignment="1">
      <alignment horizontal="center" vertical="center" wrapText="1" readingOrder="2"/>
    </xf>
    <xf numFmtId="1" fontId="27" fillId="0" borderId="2" xfId="0" applyNumberFormat="1" applyFont="1" applyBorder="1" applyAlignment="1">
      <alignment horizontal="center"/>
    </xf>
    <xf numFmtId="1" fontId="7" fillId="0" borderId="2" xfId="0" applyNumberFormat="1" applyFont="1" applyBorder="1" applyAlignment="1">
      <alignment horizontal="center" vertical="center" readingOrder="2"/>
    </xf>
    <xf numFmtId="0" fontId="15" fillId="3" borderId="2" xfId="4" applyFont="1" applyFill="1" applyBorder="1" applyAlignment="1">
      <alignment horizontal="center" vertical="center" wrapText="1"/>
    </xf>
    <xf numFmtId="0" fontId="7" fillId="0" borderId="2" xfId="0" applyFont="1" applyBorder="1" applyAlignment="1">
      <alignment horizontal="center" vertical="center" wrapText="1" readingOrder="2"/>
    </xf>
    <xf numFmtId="0" fontId="7" fillId="0" borderId="0" xfId="0" applyFont="1" applyAlignment="1">
      <alignment horizontal="left"/>
    </xf>
    <xf numFmtId="0" fontId="12" fillId="0" borderId="0" xfId="0" applyFont="1" applyAlignment="1">
      <alignment horizontal="left"/>
    </xf>
    <xf numFmtId="0" fontId="7" fillId="0" borderId="0" xfId="0" applyFont="1" applyAlignment="1">
      <alignment horizontal="left" vertical="center"/>
    </xf>
    <xf numFmtId="0" fontId="18" fillId="0" borderId="0" xfId="0" applyFont="1" applyAlignment="1">
      <alignment horizontal="left"/>
    </xf>
    <xf numFmtId="0" fontId="12" fillId="0" borderId="0" xfId="0" applyFont="1" applyAlignment="1">
      <alignment horizontal="left" vertical="center"/>
    </xf>
    <xf numFmtId="0" fontId="13" fillId="0" borderId="0" xfId="0" applyFont="1" applyAlignment="1">
      <alignment horizontal="left" vertical="center"/>
    </xf>
    <xf numFmtId="0" fontId="34" fillId="5" borderId="0" xfId="0" applyFont="1" applyFill="1" applyAlignment="1">
      <alignment horizontal="center" wrapText="1" readingOrder="2"/>
    </xf>
    <xf numFmtId="0" fontId="34" fillId="5" borderId="1" xfId="1" applyFont="1" applyFill="1" applyBorder="1" applyAlignment="1">
      <alignment horizontal="center" vertical="top" wrapText="1" readingOrder="2"/>
    </xf>
    <xf numFmtId="0" fontId="35" fillId="5" borderId="0" xfId="1" applyFont="1" applyFill="1" applyAlignment="1">
      <alignment horizontal="right" vertical="top" wrapText="1" readingOrder="2"/>
    </xf>
    <xf numFmtId="0" fontId="34" fillId="5" borderId="2" xfId="1" applyFont="1" applyFill="1" applyBorder="1" applyAlignment="1">
      <alignment horizontal="center" vertical="center" wrapText="1" readingOrder="2"/>
    </xf>
    <xf numFmtId="0" fontId="36" fillId="5" borderId="1" xfId="1" applyFont="1" applyFill="1" applyBorder="1" applyAlignment="1">
      <alignment horizontal="center" vertical="top" wrapText="1" readingOrder="2"/>
    </xf>
    <xf numFmtId="0" fontId="34" fillId="5" borderId="1" xfId="1" applyFont="1" applyFill="1" applyBorder="1" applyAlignment="1">
      <alignment horizontal="center" vertical="center" wrapText="1" readingOrder="2"/>
    </xf>
    <xf numFmtId="0" fontId="34" fillId="5" borderId="0" xfId="0" applyFont="1" applyFill="1" applyAlignment="1">
      <alignment horizontal="center" vertical="center" wrapText="1" readingOrder="2"/>
    </xf>
    <xf numFmtId="0" fontId="36" fillId="5" borderId="1" xfId="1" applyFont="1" applyFill="1" applyBorder="1" applyAlignment="1">
      <alignment horizontal="center" vertical="center" wrapText="1" readingOrder="2"/>
    </xf>
    <xf numFmtId="0" fontId="34" fillId="5" borderId="0" xfId="3" applyFont="1" applyFill="1" applyAlignment="1">
      <alignment horizontal="center" vertical="center" wrapText="1"/>
    </xf>
    <xf numFmtId="0" fontId="34" fillId="5" borderId="0" xfId="3" applyFont="1" applyFill="1" applyAlignment="1">
      <alignment vertical="center"/>
    </xf>
    <xf numFmtId="0" fontId="37" fillId="5" borderId="0" xfId="3" applyFont="1" applyFill="1" applyAlignment="1">
      <alignment vertical="center"/>
    </xf>
    <xf numFmtId="0" fontId="34" fillId="5" borderId="0" xfId="3" applyFont="1" applyFill="1" applyAlignment="1">
      <alignment horizontal="center" vertical="center"/>
    </xf>
    <xf numFmtId="0" fontId="34" fillId="5" borderId="0" xfId="3" applyFont="1" applyFill="1" applyBorder="1" applyAlignment="1">
      <alignment horizontal="center" vertical="center" wrapText="1"/>
    </xf>
    <xf numFmtId="0" fontId="34" fillId="5" borderId="11" xfId="3" applyFont="1" applyFill="1" applyBorder="1" applyAlignment="1">
      <alignment horizontal="center" vertical="center" wrapText="1"/>
    </xf>
    <xf numFmtId="0" fontId="34" fillId="5" borderId="1" xfId="3" applyFont="1" applyFill="1" applyBorder="1" applyAlignment="1">
      <alignment vertical="center"/>
    </xf>
    <xf numFmtId="0" fontId="38" fillId="5" borderId="1" xfId="3" applyFont="1" applyFill="1" applyBorder="1" applyAlignment="1">
      <alignment horizontal="center"/>
    </xf>
    <xf numFmtId="0" fontId="38" fillId="5" borderId="10" xfId="3" applyFont="1" applyFill="1" applyBorder="1" applyAlignment="1">
      <alignment horizontal="center"/>
    </xf>
    <xf numFmtId="0" fontId="38" fillId="5" borderId="0" xfId="3" applyFont="1" applyFill="1" applyAlignment="1">
      <alignment horizontal="center"/>
    </xf>
    <xf numFmtId="0" fontId="34" fillId="5" borderId="0" xfId="3" applyFont="1" applyFill="1" applyAlignment="1">
      <alignment vertical="center" wrapText="1"/>
    </xf>
    <xf numFmtId="166" fontId="34" fillId="5" borderId="0" xfId="1" applyNumberFormat="1" applyFont="1" applyFill="1" applyAlignment="1">
      <alignment horizontal="right" vertical="center"/>
    </xf>
    <xf numFmtId="0" fontId="34" fillId="5" borderId="0" xfId="1" applyFont="1" applyFill="1" applyAlignment="1">
      <alignment horizontal="left" vertical="center" wrapText="1"/>
    </xf>
    <xf numFmtId="166" fontId="37" fillId="5" borderId="0" xfId="1" applyNumberFormat="1" applyFont="1" applyFill="1" applyAlignment="1">
      <alignment horizontal="right" vertical="center"/>
    </xf>
    <xf numFmtId="0" fontId="39" fillId="5" borderId="0" xfId="0" applyFont="1" applyFill="1" applyAlignment="1">
      <alignment vertical="center"/>
    </xf>
    <xf numFmtId="0" fontId="40" fillId="5" borderId="0" xfId="0" applyFont="1" applyFill="1" applyAlignment="1">
      <alignment vertical="center"/>
    </xf>
    <xf numFmtId="0" fontId="41" fillId="5" borderId="0" xfId="0" applyFont="1" applyFill="1" applyAlignment="1">
      <alignment vertical="center"/>
    </xf>
    <xf numFmtId="0" fontId="34" fillId="5" borderId="0" xfId="1" applyFont="1" applyFill="1" applyAlignment="1">
      <alignment horizontal="right" vertical="center" wrapText="1" readingOrder="2"/>
    </xf>
    <xf numFmtId="0" fontId="34" fillId="5" borderId="0" xfId="1" applyFont="1" applyFill="1" applyAlignment="1">
      <alignment horizontal="center" vertical="center" wrapText="1" readingOrder="2"/>
    </xf>
    <xf numFmtId="0" fontId="34" fillId="5" borderId="0" xfId="0" applyFont="1" applyFill="1" applyAlignment="1">
      <alignment vertical="center" readingOrder="2"/>
    </xf>
    <xf numFmtId="165" fontId="37" fillId="5" borderId="0" xfId="0" applyNumberFormat="1" applyFont="1" applyFill="1" applyAlignment="1">
      <alignment horizontal="right" vertical="center" readingOrder="2"/>
    </xf>
    <xf numFmtId="0" fontId="34" fillId="5" borderId="0" xfId="0" applyFont="1" applyFill="1" applyAlignment="1">
      <alignment vertical="center"/>
    </xf>
    <xf numFmtId="1" fontId="37" fillId="5" borderId="0" xfId="0" applyNumberFormat="1" applyFont="1" applyFill="1" applyAlignment="1">
      <alignment horizontal="right" vertical="center" readingOrder="2"/>
    </xf>
    <xf numFmtId="0" fontId="34" fillId="5" borderId="0" xfId="0" applyFont="1" applyFill="1" applyAlignment="1">
      <alignment vertical="top" readingOrder="2"/>
    </xf>
    <xf numFmtId="1" fontId="34" fillId="5" borderId="0" xfId="0" applyNumberFormat="1" applyFont="1" applyFill="1" applyAlignment="1">
      <alignment horizontal="right" vertical="top" indent="1" readingOrder="2"/>
    </xf>
    <xf numFmtId="1" fontId="34" fillId="5" borderId="0" xfId="0" applyNumberFormat="1" applyFont="1" applyFill="1" applyAlignment="1">
      <alignment horizontal="right" vertical="top" indent="1"/>
    </xf>
    <xf numFmtId="165" fontId="34" fillId="5" borderId="0" xfId="0" applyNumberFormat="1" applyFont="1" applyFill="1" applyAlignment="1">
      <alignment horizontal="right" vertical="top" indent="1" readingOrder="2"/>
    </xf>
    <xf numFmtId="0" fontId="34" fillId="5" borderId="0" xfId="0" applyFont="1" applyFill="1" applyAlignment="1">
      <alignment vertical="top"/>
    </xf>
    <xf numFmtId="0" fontId="34" fillId="5" borderId="0" xfId="1" applyFont="1" applyFill="1" applyAlignment="1">
      <alignment horizontal="right" vertical="center" wrapText="1" readingOrder="2"/>
    </xf>
    <xf numFmtId="0" fontId="34" fillId="5" borderId="1" xfId="1" applyFont="1" applyFill="1" applyBorder="1" applyAlignment="1">
      <alignment horizontal="right" vertical="center" wrapText="1" readingOrder="2"/>
    </xf>
    <xf numFmtId="0" fontId="35" fillId="5" borderId="1" xfId="1" applyFont="1" applyFill="1" applyBorder="1" applyAlignment="1">
      <alignment horizontal="center" vertical="top" wrapText="1" readingOrder="2"/>
    </xf>
    <xf numFmtId="0" fontId="34" fillId="5" borderId="2" xfId="1" applyFont="1" applyFill="1" applyBorder="1" applyAlignment="1">
      <alignment horizontal="center" vertical="center" wrapText="1" readingOrder="1"/>
    </xf>
  </cellXfs>
  <cellStyles count="42">
    <cellStyle name="Excel Built-in Normal" xfId="4" xr:uid="{00000000-0005-0000-0000-000000000000}"/>
    <cellStyle name="Normal" xfId="0" builtinId="0"/>
    <cellStyle name="Normal 2" xfId="5" xr:uid="{00000000-0005-0000-0000-000003000000}"/>
    <cellStyle name="Normal 2 2" xfId="6" xr:uid="{00000000-0005-0000-0000-000004000000}"/>
    <cellStyle name="Normal 3" xfId="7" xr:uid="{00000000-0005-0000-0000-000005000000}"/>
    <cellStyle name="Normal 4" xfId="41" xr:uid="{70A17ECC-5C1D-461F-B2D8-9F3F6406844C}"/>
    <cellStyle name="Normal_Feuil1" xfId="1" xr:uid="{00000000-0005-0000-0000-000006000000}"/>
    <cellStyle name="Normal_Feuil14" xfId="3" xr:uid="{00000000-0005-0000-0000-000007000000}"/>
    <cellStyle name="Normal_Feuil2" xfId="2" xr:uid="{00000000-0005-0000-0000-000008000000}"/>
    <cellStyle name="RGPH" xfId="8" xr:uid="{00000000-0005-0000-0000-00000A000000}"/>
    <cellStyle name="style1464615542729" xfId="9" xr:uid="{00000000-0005-0000-0000-00000B000000}"/>
    <cellStyle name="style1464615542745" xfId="10" xr:uid="{00000000-0005-0000-0000-00000C000000}"/>
    <cellStyle name="style1464615542776" xfId="11" xr:uid="{00000000-0005-0000-0000-00000D000000}"/>
    <cellStyle name="style1464615542807" xfId="12" xr:uid="{00000000-0005-0000-0000-00000E000000}"/>
    <cellStyle name="style1464615542829" xfId="13" xr:uid="{00000000-0005-0000-0000-00000F000000}"/>
    <cellStyle name="style1464615542860" xfId="14" xr:uid="{00000000-0005-0000-0000-000010000000}"/>
    <cellStyle name="style1464615543030" xfId="15" xr:uid="{00000000-0005-0000-0000-000011000000}"/>
    <cellStyle name="style1464615543052" xfId="16" xr:uid="{00000000-0005-0000-0000-000012000000}"/>
    <cellStyle name="style1464615543073" xfId="17" xr:uid="{00000000-0005-0000-0000-000013000000}"/>
    <cellStyle name="style1464615543094" xfId="18" xr:uid="{00000000-0005-0000-0000-000014000000}"/>
    <cellStyle name="style1464615543115" xfId="19" xr:uid="{00000000-0005-0000-0000-000015000000}"/>
    <cellStyle name="style1464615543136" xfId="20" xr:uid="{00000000-0005-0000-0000-000016000000}"/>
    <cellStyle name="style1464615543156" xfId="21" xr:uid="{00000000-0005-0000-0000-000017000000}"/>
    <cellStyle name="style1464615543182" xfId="22" xr:uid="{00000000-0005-0000-0000-000018000000}"/>
    <cellStyle name="style1464615543208" xfId="23" xr:uid="{00000000-0005-0000-0000-000019000000}"/>
    <cellStyle name="style1464615543234" xfId="24" xr:uid="{00000000-0005-0000-0000-00001A000000}"/>
    <cellStyle name="style1464615543259" xfId="25" xr:uid="{00000000-0005-0000-0000-00001B000000}"/>
    <cellStyle name="style1464615543286" xfId="26" xr:uid="{00000000-0005-0000-0000-00001C000000}"/>
    <cellStyle name="style1464615543312" xfId="27" xr:uid="{00000000-0005-0000-0000-00001D000000}"/>
    <cellStyle name="style1464615543338" xfId="28" xr:uid="{00000000-0005-0000-0000-00001E000000}"/>
    <cellStyle name="style1464615543365" xfId="29" xr:uid="{00000000-0005-0000-0000-00001F000000}"/>
    <cellStyle name="style1464615543393" xfId="30" xr:uid="{00000000-0005-0000-0000-000020000000}"/>
    <cellStyle name="style1464615543418" xfId="31" xr:uid="{00000000-0005-0000-0000-000021000000}"/>
    <cellStyle name="style1464615543445" xfId="32" xr:uid="{00000000-0005-0000-0000-000022000000}"/>
    <cellStyle name="style1464615543470" xfId="33" xr:uid="{00000000-0005-0000-0000-000023000000}"/>
    <cellStyle name="style1464615543495" xfId="34" xr:uid="{00000000-0005-0000-0000-000024000000}"/>
    <cellStyle name="style1464615543520" xfId="35" xr:uid="{00000000-0005-0000-0000-000025000000}"/>
    <cellStyle name="style1464615543547" xfId="36" xr:uid="{00000000-0005-0000-0000-000026000000}"/>
    <cellStyle name="style1464615543572" xfId="37" xr:uid="{00000000-0005-0000-0000-000027000000}"/>
    <cellStyle name="style1464615543599" xfId="38" xr:uid="{00000000-0005-0000-0000-000028000000}"/>
    <cellStyle name="style1464615543638" xfId="39" xr:uid="{00000000-0005-0000-0000-000029000000}"/>
    <cellStyle name="style1464615543656" xfId="40" xr:uid="{00000000-0005-0000-0000-00002A000000}"/>
  </cellStyles>
  <dxfs count="0"/>
  <tableStyles count="0" defaultTableStyle="TableStyleMedium9"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06/relationships/rdRichValueStructure" Target="richData/rdrichvaluestructure.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microsoft.com/office/2022/10/relationships/richValueRel" Target="richData/richValueRel.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eetMetadata" Target="metadata.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0">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J19"/>
  <sheetViews>
    <sheetView rightToLeft="1" tabSelected="1" workbookViewId="0"/>
  </sheetViews>
  <sheetFormatPr baseColWidth="10" defaultColWidth="11.28515625" defaultRowHeight="15.75" x14ac:dyDescent="0.25"/>
  <cols>
    <col min="1" max="8" width="11.42578125" style="5"/>
  </cols>
  <sheetData>
    <row r="1" spans="1:10" ht="60" customHeight="1" x14ac:dyDescent="0.25">
      <c r="H1" s="184" t="e" vm="1">
        <v>#VALUE!</v>
      </c>
    </row>
    <row r="2" spans="1:10" ht="15.95" customHeight="1" x14ac:dyDescent="0.25"/>
    <row r="3" spans="1:10" ht="15" customHeight="1" x14ac:dyDescent="0.25">
      <c r="A3" s="190" t="s">
        <v>228</v>
      </c>
      <c r="B3" s="190"/>
      <c r="C3" s="190"/>
      <c r="D3" s="190"/>
      <c r="E3" s="190"/>
      <c r="F3" s="190"/>
      <c r="G3" s="190"/>
      <c r="H3" s="190"/>
    </row>
    <row r="4" spans="1:10" ht="44.25" customHeight="1" x14ac:dyDescent="0.25">
      <c r="A4" s="191" t="s">
        <v>229</v>
      </c>
      <c r="B4" s="191"/>
      <c r="C4" s="191"/>
      <c r="D4" s="191"/>
      <c r="E4" s="191"/>
      <c r="F4" s="191"/>
      <c r="G4" s="191"/>
      <c r="H4" s="191"/>
    </row>
    <row r="5" spans="1:10" ht="63" x14ac:dyDescent="0.25">
      <c r="A5" s="153" t="s">
        <v>0</v>
      </c>
      <c r="B5" s="153"/>
      <c r="C5" s="153"/>
      <c r="D5" s="6" t="s">
        <v>227</v>
      </c>
      <c r="E5" s="153" t="s">
        <v>1</v>
      </c>
      <c r="F5" s="153"/>
      <c r="G5" s="153"/>
      <c r="H5" s="153"/>
    </row>
    <row r="6" spans="1:10" x14ac:dyDescent="0.25">
      <c r="A6" s="151" t="s">
        <v>2</v>
      </c>
      <c r="B6" s="151"/>
      <c r="C6" s="151"/>
      <c r="D6" s="94">
        <v>11179126</v>
      </c>
      <c r="E6" s="152" t="s">
        <v>3</v>
      </c>
      <c r="F6" s="152"/>
      <c r="G6" s="152"/>
      <c r="H6" s="152"/>
    </row>
    <row r="7" spans="1:10" x14ac:dyDescent="0.25">
      <c r="A7" s="151" t="s">
        <v>4</v>
      </c>
      <c r="B7" s="151"/>
      <c r="C7" s="151"/>
      <c r="D7" s="94">
        <v>10275338</v>
      </c>
      <c r="E7" s="152" t="s">
        <v>5</v>
      </c>
      <c r="F7" s="152"/>
      <c r="G7" s="152"/>
      <c r="H7" s="152"/>
    </row>
    <row r="8" spans="1:10" x14ac:dyDescent="0.25">
      <c r="A8" s="151" t="s">
        <v>6</v>
      </c>
      <c r="B8" s="151"/>
      <c r="C8" s="151"/>
      <c r="D8" s="94">
        <v>156497</v>
      </c>
      <c r="E8" s="152" t="s">
        <v>7</v>
      </c>
      <c r="F8" s="152"/>
      <c r="G8" s="152"/>
      <c r="H8" s="152"/>
    </row>
    <row r="9" spans="1:10" x14ac:dyDescent="0.25">
      <c r="A9" s="151" t="s">
        <v>8</v>
      </c>
      <c r="B9" s="151"/>
      <c r="C9" s="151"/>
      <c r="D9" s="94">
        <v>1120674</v>
      </c>
      <c r="E9" s="152" t="s">
        <v>9</v>
      </c>
      <c r="F9" s="152"/>
      <c r="G9" s="152"/>
      <c r="H9" s="152"/>
      <c r="I9" s="1"/>
    </row>
    <row r="10" spans="1:10" x14ac:dyDescent="0.25">
      <c r="A10" s="151" t="s">
        <v>10</v>
      </c>
      <c r="B10" s="151"/>
      <c r="C10" s="151"/>
      <c r="D10" s="94">
        <v>20638</v>
      </c>
      <c r="E10" s="152" t="s">
        <v>11</v>
      </c>
      <c r="F10" s="152"/>
      <c r="G10" s="152"/>
      <c r="H10" s="152"/>
    </row>
    <row r="11" spans="1:10" x14ac:dyDescent="0.25">
      <c r="A11" s="151" t="s">
        <v>12</v>
      </c>
      <c r="B11" s="151"/>
      <c r="C11" s="151"/>
      <c r="D11" s="94">
        <v>14570</v>
      </c>
      <c r="E11" s="152" t="s">
        <v>13</v>
      </c>
      <c r="F11" s="152"/>
      <c r="G11" s="152"/>
      <c r="H11" s="152"/>
    </row>
    <row r="12" spans="1:10" x14ac:dyDescent="0.25">
      <c r="A12" s="150" t="s">
        <v>223</v>
      </c>
      <c r="B12" s="150"/>
      <c r="C12" s="150"/>
      <c r="D12" s="94">
        <v>928924</v>
      </c>
      <c r="E12" s="152" t="s">
        <v>224</v>
      </c>
      <c r="F12" s="152"/>
      <c r="G12" s="152"/>
      <c r="H12" s="152"/>
      <c r="J12" s="88"/>
    </row>
    <row r="13" spans="1:10" x14ac:dyDescent="0.25">
      <c r="A13" s="150" t="s">
        <v>14</v>
      </c>
      <c r="B13" s="150"/>
      <c r="C13" s="150"/>
      <c r="D13" s="94">
        <f>D17+D15</f>
        <v>386048</v>
      </c>
      <c r="E13" s="150" t="s">
        <v>15</v>
      </c>
      <c r="F13" s="150"/>
      <c r="G13" s="150"/>
      <c r="H13" s="150"/>
      <c r="J13" s="88"/>
    </row>
    <row r="14" spans="1:10" x14ac:dyDescent="0.25">
      <c r="A14" s="150" t="s">
        <v>16</v>
      </c>
      <c r="B14" s="150"/>
      <c r="C14" s="150"/>
      <c r="D14" s="94">
        <v>542876</v>
      </c>
      <c r="E14" s="150" t="s">
        <v>17</v>
      </c>
      <c r="F14" s="150"/>
      <c r="G14" s="150"/>
      <c r="H14" s="150"/>
    </row>
    <row r="15" spans="1:10" x14ac:dyDescent="0.25">
      <c r="A15" s="151" t="s">
        <v>18</v>
      </c>
      <c r="B15" s="151"/>
      <c r="C15" s="151"/>
      <c r="D15" s="94">
        <v>157590</v>
      </c>
      <c r="E15" s="150" t="s">
        <v>19</v>
      </c>
      <c r="F15" s="150"/>
      <c r="G15" s="150"/>
      <c r="H15" s="150"/>
    </row>
    <row r="16" spans="1:10" x14ac:dyDescent="0.25">
      <c r="A16" s="150" t="s">
        <v>204</v>
      </c>
      <c r="B16" s="150"/>
      <c r="C16" s="150"/>
      <c r="D16" s="94">
        <v>700466</v>
      </c>
      <c r="E16" s="150" t="s">
        <v>222</v>
      </c>
      <c r="F16" s="150"/>
      <c r="G16" s="150"/>
      <c r="H16" s="150"/>
      <c r="J16" s="90"/>
    </row>
    <row r="17" spans="1:8" x14ac:dyDescent="0.25">
      <c r="A17" s="150" t="s">
        <v>20</v>
      </c>
      <c r="B17" s="150"/>
      <c r="C17" s="150"/>
      <c r="D17" s="94">
        <v>228458</v>
      </c>
      <c r="E17" s="150" t="s">
        <v>21</v>
      </c>
      <c r="F17" s="150"/>
      <c r="G17" s="150"/>
      <c r="H17" s="150"/>
    </row>
    <row r="19" spans="1:8" x14ac:dyDescent="0.25">
      <c r="D19" s="89"/>
    </row>
  </sheetData>
  <mergeCells count="28">
    <mergeCell ref="A5:C5"/>
    <mergeCell ref="E5:H5"/>
    <mergeCell ref="A6:C6"/>
    <mergeCell ref="E6:H6"/>
    <mergeCell ref="A3:H3"/>
    <mergeCell ref="A4:H4"/>
    <mergeCell ref="A7:C7"/>
    <mergeCell ref="E7:H7"/>
    <mergeCell ref="A8:C8"/>
    <mergeCell ref="E8:H8"/>
    <mergeCell ref="A9:C9"/>
    <mergeCell ref="E9:H9"/>
    <mergeCell ref="A10:C10"/>
    <mergeCell ref="E10:H10"/>
    <mergeCell ref="A11:C11"/>
    <mergeCell ref="E11:H11"/>
    <mergeCell ref="A12:C12"/>
    <mergeCell ref="E12:H12"/>
    <mergeCell ref="A16:C16"/>
    <mergeCell ref="E16:H16"/>
    <mergeCell ref="A17:C17"/>
    <mergeCell ref="E17:H17"/>
    <mergeCell ref="A13:C13"/>
    <mergeCell ref="E13:H13"/>
    <mergeCell ref="A14:C14"/>
    <mergeCell ref="E14:H14"/>
    <mergeCell ref="A15:C15"/>
    <mergeCell ref="E15:H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0"/>
  <dimension ref="A1:M10"/>
  <sheetViews>
    <sheetView rightToLeft="1" workbookViewId="0"/>
  </sheetViews>
  <sheetFormatPr baseColWidth="10" defaultColWidth="11.28515625" defaultRowHeight="15.75" x14ac:dyDescent="0.25"/>
  <cols>
    <col min="1" max="7" width="11.42578125" style="27"/>
  </cols>
  <sheetData>
    <row r="1" spans="1:13" ht="60" customHeight="1" x14ac:dyDescent="0.25">
      <c r="G1" s="114" t="e" vm="6">
        <v>#VALUE!</v>
      </c>
    </row>
    <row r="2" spans="1:13" ht="15.95" customHeight="1" x14ac:dyDescent="0.25"/>
    <row r="3" spans="1:13" ht="81.75" customHeight="1" x14ac:dyDescent="0.25">
      <c r="A3" s="191" t="s">
        <v>355</v>
      </c>
      <c r="B3" s="191"/>
      <c r="C3" s="191"/>
      <c r="D3" s="191"/>
      <c r="E3" s="191"/>
      <c r="F3" s="191"/>
      <c r="G3" s="191"/>
    </row>
    <row r="4" spans="1:13" ht="126" x14ac:dyDescent="0.25">
      <c r="A4" s="30" t="s">
        <v>64</v>
      </c>
      <c r="B4" s="30" t="s">
        <v>260</v>
      </c>
      <c r="C4" s="30" t="s">
        <v>244</v>
      </c>
      <c r="D4" s="30" t="s">
        <v>245</v>
      </c>
      <c r="E4" s="30" t="s">
        <v>237</v>
      </c>
      <c r="F4" s="30" t="s">
        <v>246</v>
      </c>
      <c r="G4" s="30" t="s">
        <v>38</v>
      </c>
    </row>
    <row r="5" spans="1:13" x14ac:dyDescent="0.25">
      <c r="A5" s="30"/>
      <c r="B5" s="155"/>
      <c r="C5" s="155"/>
      <c r="D5" s="155"/>
      <c r="E5" s="155"/>
      <c r="F5" s="155" t="s">
        <v>30</v>
      </c>
      <c r="G5" s="155"/>
    </row>
    <row r="6" spans="1:13" ht="63" x14ac:dyDescent="0.25">
      <c r="A6" s="26" t="s">
        <v>33</v>
      </c>
      <c r="B6" s="18">
        <f>E6+D6+C6</f>
        <v>83580</v>
      </c>
      <c r="C6" s="18">
        <v>32592</v>
      </c>
      <c r="D6" s="18">
        <v>5878</v>
      </c>
      <c r="E6" s="18">
        <v>45110</v>
      </c>
      <c r="F6" s="93">
        <f>((D6+C6)/B6)*100</f>
        <v>46.027757836803062</v>
      </c>
      <c r="G6" s="93">
        <f>(D6/(D6+C6))*100</f>
        <v>15.279438523524824</v>
      </c>
      <c r="K6" s="90"/>
      <c r="L6" s="90"/>
      <c r="M6" s="90"/>
    </row>
    <row r="7" spans="1:13" ht="47.25" x14ac:dyDescent="0.25">
      <c r="A7" s="26" t="s">
        <v>34</v>
      </c>
      <c r="B7" s="18">
        <f t="shared" ref="B7:B9" si="0">E7+D7+C7</f>
        <v>94771</v>
      </c>
      <c r="C7" s="18">
        <v>53139</v>
      </c>
      <c r="D7" s="18">
        <v>9061</v>
      </c>
      <c r="E7" s="18">
        <v>32571</v>
      </c>
      <c r="F7" s="93">
        <f t="shared" ref="F7:F10" si="1">((D7+C7)/B7)*100</f>
        <v>65.631891612413085</v>
      </c>
      <c r="G7" s="93">
        <f t="shared" ref="G7:G10" si="2">(D7/(D7+C7))*100</f>
        <v>14.567524115755626</v>
      </c>
      <c r="K7" s="90"/>
      <c r="L7" s="90"/>
      <c r="M7" s="90"/>
    </row>
    <row r="8" spans="1:13" ht="47.25" x14ac:dyDescent="0.25">
      <c r="A8" s="26" t="s">
        <v>35</v>
      </c>
      <c r="B8" s="18">
        <f t="shared" si="0"/>
        <v>5331</v>
      </c>
      <c r="C8" s="18">
        <v>863</v>
      </c>
      <c r="D8" s="18">
        <v>190</v>
      </c>
      <c r="E8" s="18">
        <v>4278</v>
      </c>
      <c r="F8" s="93">
        <f t="shared" si="1"/>
        <v>19.752391671356218</v>
      </c>
      <c r="G8" s="93">
        <f t="shared" si="2"/>
        <v>18.043684710351375</v>
      </c>
      <c r="K8" s="90"/>
      <c r="L8" s="90"/>
      <c r="M8" s="90"/>
    </row>
    <row r="9" spans="1:13" ht="47.25" x14ac:dyDescent="0.25">
      <c r="A9" s="26" t="s">
        <v>36</v>
      </c>
      <c r="B9" s="18">
        <f t="shared" si="0"/>
        <v>5577</v>
      </c>
      <c r="C9" s="18">
        <v>3071</v>
      </c>
      <c r="D9" s="18">
        <v>651</v>
      </c>
      <c r="E9" s="18">
        <v>1855</v>
      </c>
      <c r="F9" s="93">
        <f t="shared" si="1"/>
        <v>66.7383898153129</v>
      </c>
      <c r="G9" s="93">
        <f t="shared" si="2"/>
        <v>17.490596453519615</v>
      </c>
      <c r="K9" s="90"/>
      <c r="L9" s="90"/>
      <c r="M9" s="90"/>
    </row>
    <row r="10" spans="1:13" ht="47.25" x14ac:dyDescent="0.25">
      <c r="A10" s="26" t="s">
        <v>65</v>
      </c>
      <c r="B10" s="18">
        <f>SUM(B6:B9)</f>
        <v>189259</v>
      </c>
      <c r="C10" s="18">
        <f t="shared" ref="C10:E10" si="3">SUM(C6:C9)</f>
        <v>89665</v>
      </c>
      <c r="D10" s="18">
        <f t="shared" si="3"/>
        <v>15780</v>
      </c>
      <c r="E10" s="18">
        <f t="shared" si="3"/>
        <v>83814</v>
      </c>
      <c r="F10" s="93">
        <f t="shared" si="1"/>
        <v>55.71465557780607</v>
      </c>
      <c r="G10" s="93">
        <f t="shared" si="2"/>
        <v>14.965147707335577</v>
      </c>
    </row>
  </sheetData>
  <mergeCells count="3">
    <mergeCell ref="B5:E5"/>
    <mergeCell ref="F5:G5"/>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1"/>
  <dimension ref="A1:L30"/>
  <sheetViews>
    <sheetView rightToLeft="1" workbookViewId="0"/>
  </sheetViews>
  <sheetFormatPr baseColWidth="10" defaultColWidth="11.28515625" defaultRowHeight="15.75" x14ac:dyDescent="0.25"/>
  <cols>
    <col min="1" max="8" width="11.42578125" style="27"/>
  </cols>
  <sheetData>
    <row r="1" spans="1:12" ht="60" customHeight="1" x14ac:dyDescent="0.25">
      <c r="H1" s="114" t="e" vm="6">
        <v>#VALUE!</v>
      </c>
    </row>
    <row r="2" spans="1:12" ht="15.95" customHeight="1" x14ac:dyDescent="0.25"/>
    <row r="3" spans="1:12" ht="47.25" customHeight="1" x14ac:dyDescent="0.25">
      <c r="A3" s="195" t="s">
        <v>247</v>
      </c>
      <c r="B3" s="195"/>
      <c r="C3" s="195"/>
      <c r="D3" s="195"/>
      <c r="E3" s="195"/>
      <c r="F3" s="195"/>
      <c r="G3" s="195"/>
      <c r="H3" s="195"/>
    </row>
    <row r="4" spans="1:12" ht="110.25" x14ac:dyDescent="0.25">
      <c r="A4" s="155" t="s">
        <v>67</v>
      </c>
      <c r="B4" s="48" t="s">
        <v>68</v>
      </c>
      <c r="C4" s="48" t="s">
        <v>69</v>
      </c>
      <c r="D4" s="48" t="s">
        <v>70</v>
      </c>
      <c r="E4" s="48" t="s">
        <v>71</v>
      </c>
      <c r="F4" s="48" t="s">
        <v>72</v>
      </c>
      <c r="G4" s="48" t="s">
        <v>73</v>
      </c>
      <c r="H4" s="155" t="s">
        <v>74</v>
      </c>
    </row>
    <row r="5" spans="1:12" x14ac:dyDescent="0.25">
      <c r="A5" s="155"/>
      <c r="B5" s="155"/>
      <c r="C5" s="155"/>
      <c r="D5" s="155"/>
      <c r="E5" s="155"/>
      <c r="F5" s="30"/>
      <c r="G5" s="30" t="s">
        <v>37</v>
      </c>
      <c r="H5" s="155"/>
    </row>
    <row r="6" spans="1:12" x14ac:dyDescent="0.25">
      <c r="A6" s="53" t="s">
        <v>75</v>
      </c>
      <c r="B6" s="97">
        <v>1075304</v>
      </c>
      <c r="C6" s="97">
        <v>28054</v>
      </c>
      <c r="D6" s="97">
        <v>42289</v>
      </c>
      <c r="E6" s="55">
        <f>C6-D6</f>
        <v>-14235</v>
      </c>
      <c r="F6" s="55">
        <f>E6/5</f>
        <v>-2847</v>
      </c>
      <c r="G6" s="19">
        <v>-1.3238454950166736</v>
      </c>
      <c r="H6" s="56" t="s">
        <v>76</v>
      </c>
      <c r="J6" s="90"/>
      <c r="K6" s="90"/>
      <c r="L6" s="90"/>
    </row>
    <row r="7" spans="1:12" x14ac:dyDescent="0.25">
      <c r="A7" s="53" t="s">
        <v>77</v>
      </c>
      <c r="B7" s="97">
        <v>668553</v>
      </c>
      <c r="C7" s="97">
        <v>31594</v>
      </c>
      <c r="D7" s="97">
        <v>13790</v>
      </c>
      <c r="E7" s="55">
        <f t="shared" ref="E7:E30" si="0">C7-D7</f>
        <v>17804</v>
      </c>
      <c r="F7" s="55">
        <f t="shared" ref="F7:F30" si="1">E7/5</f>
        <v>3560.8</v>
      </c>
      <c r="G7" s="19">
        <v>2.6630834973347675</v>
      </c>
      <c r="H7" s="56" t="s">
        <v>78</v>
      </c>
      <c r="J7" s="90"/>
      <c r="K7" s="90"/>
      <c r="L7" s="90"/>
    </row>
    <row r="8" spans="1:12" ht="31.5" x14ac:dyDescent="0.25">
      <c r="A8" s="53" t="s">
        <v>79</v>
      </c>
      <c r="B8" s="97">
        <v>722835</v>
      </c>
      <c r="C8" s="97">
        <v>26485</v>
      </c>
      <c r="D8" s="97">
        <v>13635</v>
      </c>
      <c r="E8" s="55">
        <f t="shared" si="0"/>
        <v>12850</v>
      </c>
      <c r="F8" s="55">
        <f t="shared" si="1"/>
        <v>2570</v>
      </c>
      <c r="G8" s="19">
        <v>1.7776858362956065</v>
      </c>
      <c r="H8" s="56" t="s">
        <v>80</v>
      </c>
      <c r="J8" s="90"/>
      <c r="K8" s="90"/>
      <c r="L8" s="90"/>
    </row>
    <row r="9" spans="1:12" ht="31.5" x14ac:dyDescent="0.25">
      <c r="A9" s="53" t="s">
        <v>81</v>
      </c>
      <c r="B9" s="97">
        <v>418353</v>
      </c>
      <c r="C9" s="97">
        <v>9997</v>
      </c>
      <c r="D9" s="97">
        <v>8829</v>
      </c>
      <c r="E9" s="55">
        <f t="shared" si="0"/>
        <v>1168</v>
      </c>
      <c r="F9" s="55">
        <f t="shared" si="1"/>
        <v>233.6</v>
      </c>
      <c r="G9" s="19">
        <v>0.27928456209049179</v>
      </c>
      <c r="H9" s="56" t="s">
        <v>82</v>
      </c>
      <c r="J9" s="90"/>
      <c r="K9" s="90"/>
      <c r="L9" s="90"/>
    </row>
    <row r="10" spans="1:12" x14ac:dyDescent="0.25">
      <c r="A10" s="53" t="s">
        <v>83</v>
      </c>
      <c r="B10" s="97">
        <v>863173</v>
      </c>
      <c r="C10" s="97">
        <v>13464</v>
      </c>
      <c r="D10" s="97">
        <v>10575</v>
      </c>
      <c r="E10" s="55">
        <f t="shared" si="0"/>
        <v>2889</v>
      </c>
      <c r="F10" s="55">
        <f t="shared" si="1"/>
        <v>577.79999999999995</v>
      </c>
      <c r="G10" s="19">
        <v>0.33466289141658234</v>
      </c>
      <c r="H10" s="56" t="s">
        <v>84</v>
      </c>
      <c r="J10" s="90"/>
      <c r="K10" s="90"/>
      <c r="L10" s="90"/>
    </row>
    <row r="11" spans="1:12" ht="31.5" x14ac:dyDescent="0.25">
      <c r="A11" s="53" t="s">
        <v>85</v>
      </c>
      <c r="B11" s="97">
        <v>201064</v>
      </c>
      <c r="C11" s="97">
        <v>2444</v>
      </c>
      <c r="D11" s="97">
        <v>3350</v>
      </c>
      <c r="E11" s="55">
        <f t="shared" si="0"/>
        <v>-906</v>
      </c>
      <c r="F11" s="55">
        <f t="shared" si="1"/>
        <v>-181.2</v>
      </c>
      <c r="G11" s="19">
        <v>-0.45088556471319313</v>
      </c>
      <c r="H11" s="56" t="s">
        <v>86</v>
      </c>
      <c r="J11" s="90"/>
      <c r="K11" s="90"/>
      <c r="L11" s="90"/>
    </row>
    <row r="12" spans="1:12" x14ac:dyDescent="0.25">
      <c r="A12" s="53" t="s">
        <v>87</v>
      </c>
      <c r="B12" s="97">
        <v>607386</v>
      </c>
      <c r="C12" s="97">
        <v>6318</v>
      </c>
      <c r="D12" s="97">
        <v>7372</v>
      </c>
      <c r="E12" s="55">
        <f t="shared" si="0"/>
        <v>-1054</v>
      </c>
      <c r="F12" s="55">
        <f t="shared" si="1"/>
        <v>-210.8</v>
      </c>
      <c r="G12" s="19">
        <v>-0.17352325000211929</v>
      </c>
      <c r="H12" s="56" t="s">
        <v>88</v>
      </c>
      <c r="J12" s="90"/>
      <c r="K12" s="90"/>
      <c r="L12" s="90"/>
    </row>
    <row r="13" spans="1:12" x14ac:dyDescent="0.25">
      <c r="A13" s="53" t="s">
        <v>89</v>
      </c>
      <c r="B13" s="97">
        <v>311412</v>
      </c>
      <c r="C13" s="97">
        <v>4534</v>
      </c>
      <c r="D13" s="97">
        <v>5966</v>
      </c>
      <c r="E13" s="55">
        <f t="shared" si="0"/>
        <v>-1432</v>
      </c>
      <c r="F13" s="55">
        <f t="shared" si="1"/>
        <v>-286.39999999999998</v>
      </c>
      <c r="G13" s="19">
        <v>-0.45985021846102048</v>
      </c>
      <c r="H13" s="56" t="s">
        <v>90</v>
      </c>
      <c r="J13" s="90"/>
      <c r="K13" s="90"/>
      <c r="L13" s="90"/>
    </row>
    <row r="14" spans="1:12" ht="31.5" x14ac:dyDescent="0.25">
      <c r="A14" s="53" t="s">
        <v>91</v>
      </c>
      <c r="B14" s="97">
        <v>404350</v>
      </c>
      <c r="C14" s="97">
        <v>3393</v>
      </c>
      <c r="D14" s="97">
        <v>7708</v>
      </c>
      <c r="E14" s="55">
        <f t="shared" si="0"/>
        <v>-4315</v>
      </c>
      <c r="F14" s="55">
        <f t="shared" si="1"/>
        <v>-863</v>
      </c>
      <c r="G14" s="19">
        <v>-1.0670113747383603</v>
      </c>
      <c r="H14" s="56" t="s">
        <v>92</v>
      </c>
      <c r="J14" s="90"/>
      <c r="K14" s="90"/>
      <c r="L14" s="90"/>
    </row>
    <row r="15" spans="1:12" x14ac:dyDescent="0.25">
      <c r="A15" s="53" t="s">
        <v>93</v>
      </c>
      <c r="B15" s="97">
        <v>237692</v>
      </c>
      <c r="C15" s="97">
        <v>3588</v>
      </c>
      <c r="D15" s="97">
        <v>6659</v>
      </c>
      <c r="E15" s="55">
        <f t="shared" si="0"/>
        <v>-3071</v>
      </c>
      <c r="F15" s="55">
        <f t="shared" si="1"/>
        <v>-614.20000000000005</v>
      </c>
      <c r="G15" s="19">
        <v>-1.2919354350992467</v>
      </c>
      <c r="H15" s="56" t="s">
        <v>94</v>
      </c>
      <c r="J15" s="90"/>
      <c r="K15" s="90"/>
      <c r="L15" s="90"/>
    </row>
    <row r="16" spans="1:12" x14ac:dyDescent="0.25">
      <c r="A16" s="53" t="s">
        <v>95</v>
      </c>
      <c r="B16" s="97">
        <v>216239</v>
      </c>
      <c r="C16" s="97">
        <v>3039</v>
      </c>
      <c r="D16" s="97">
        <v>7190</v>
      </c>
      <c r="E16" s="55">
        <f t="shared" si="0"/>
        <v>-4151</v>
      </c>
      <c r="F16" s="55">
        <f t="shared" si="1"/>
        <v>-830.2</v>
      </c>
      <c r="G16" s="19">
        <v>-1.9196639354178873</v>
      </c>
      <c r="H16" s="56" t="s">
        <v>96</v>
      </c>
      <c r="J16" s="90"/>
      <c r="K16" s="90"/>
      <c r="L16" s="90"/>
    </row>
    <row r="17" spans="1:12" x14ac:dyDescent="0.25">
      <c r="A17" s="53" t="s">
        <v>97</v>
      </c>
      <c r="B17" s="97">
        <v>762281</v>
      </c>
      <c r="C17" s="97">
        <v>20740</v>
      </c>
      <c r="D17" s="97">
        <v>9500</v>
      </c>
      <c r="E17" s="55">
        <f t="shared" si="0"/>
        <v>11240</v>
      </c>
      <c r="F17" s="55">
        <f t="shared" si="1"/>
        <v>2248</v>
      </c>
      <c r="G17" s="19">
        <v>1.4744357283287564</v>
      </c>
      <c r="H17" s="56" t="s">
        <v>98</v>
      </c>
      <c r="J17" s="90"/>
      <c r="K17" s="90"/>
      <c r="L17" s="90"/>
    </row>
    <row r="18" spans="1:12" ht="31.5" x14ac:dyDescent="0.25">
      <c r="A18" s="53" t="s">
        <v>99</v>
      </c>
      <c r="B18" s="97">
        <v>599765</v>
      </c>
      <c r="C18" s="97">
        <v>13981</v>
      </c>
      <c r="D18" s="97">
        <v>9053</v>
      </c>
      <c r="E18" s="55">
        <f t="shared" si="0"/>
        <v>4928</v>
      </c>
      <c r="F18" s="55">
        <f t="shared" si="1"/>
        <v>985.6</v>
      </c>
      <c r="G18" s="19">
        <v>0.82165908332237225</v>
      </c>
      <c r="H18" s="56" t="s">
        <v>100</v>
      </c>
      <c r="J18" s="90"/>
      <c r="K18" s="90"/>
      <c r="L18" s="90"/>
    </row>
    <row r="19" spans="1:12" x14ac:dyDescent="0.25">
      <c r="A19" s="53" t="s">
        <v>101</v>
      </c>
      <c r="B19" s="97">
        <v>449983</v>
      </c>
      <c r="C19" s="97">
        <v>7603</v>
      </c>
      <c r="D19" s="97">
        <v>5695</v>
      </c>
      <c r="E19" s="55">
        <f t="shared" si="0"/>
        <v>1908</v>
      </c>
      <c r="F19" s="55">
        <f t="shared" si="1"/>
        <v>381.6</v>
      </c>
      <c r="G19" s="19">
        <v>0.42401783196934834</v>
      </c>
      <c r="H19" s="56" t="s">
        <v>102</v>
      </c>
      <c r="J19" s="90"/>
      <c r="K19" s="90"/>
      <c r="L19" s="90"/>
    </row>
    <row r="20" spans="1:12" x14ac:dyDescent="0.25">
      <c r="A20" s="53" t="s">
        <v>103</v>
      </c>
      <c r="B20" s="97">
        <v>1047467</v>
      </c>
      <c r="C20" s="97">
        <v>12564</v>
      </c>
      <c r="D20" s="97">
        <v>11778</v>
      </c>
      <c r="E20" s="55">
        <f t="shared" si="0"/>
        <v>786</v>
      </c>
      <c r="F20" s="55">
        <f t="shared" si="1"/>
        <v>157.19999999999999</v>
      </c>
      <c r="G20" s="19">
        <v>7.5038148227150964E-2</v>
      </c>
      <c r="H20" s="56" t="s">
        <v>104</v>
      </c>
      <c r="J20" s="90"/>
      <c r="K20" s="90"/>
      <c r="L20" s="90"/>
    </row>
    <row r="21" spans="1:12" ht="31.5" x14ac:dyDescent="0.25">
      <c r="A21" s="53" t="s">
        <v>105</v>
      </c>
      <c r="B21" s="97">
        <v>600799</v>
      </c>
      <c r="C21" s="97">
        <v>5667</v>
      </c>
      <c r="D21" s="97">
        <v>13579</v>
      </c>
      <c r="E21" s="55">
        <f t="shared" si="0"/>
        <v>-7912</v>
      </c>
      <c r="F21" s="55">
        <f t="shared" si="1"/>
        <v>-1582.4</v>
      </c>
      <c r="G21" s="19">
        <v>-1.3169408328118226</v>
      </c>
      <c r="H21" s="56" t="s">
        <v>106</v>
      </c>
      <c r="J21" s="90"/>
      <c r="K21" s="90"/>
      <c r="L21" s="90"/>
    </row>
    <row r="22" spans="1:12" ht="31.5" x14ac:dyDescent="0.25">
      <c r="A22" s="53" t="s">
        <v>107</v>
      </c>
      <c r="B22" s="97">
        <v>492737</v>
      </c>
      <c r="C22" s="97">
        <v>3406</v>
      </c>
      <c r="D22" s="97">
        <v>11315</v>
      </c>
      <c r="E22" s="55">
        <f t="shared" si="0"/>
        <v>-7909</v>
      </c>
      <c r="F22" s="55">
        <f t="shared" si="1"/>
        <v>-1581.8</v>
      </c>
      <c r="G22" s="19">
        <v>-1.6051451617621231</v>
      </c>
      <c r="H22" s="56" t="s">
        <v>108</v>
      </c>
      <c r="J22" s="90"/>
      <c r="K22" s="90"/>
      <c r="L22" s="90"/>
    </row>
    <row r="23" spans="1:12" ht="31.5" x14ac:dyDescent="0.25">
      <c r="A23" s="53" t="s">
        <v>109</v>
      </c>
      <c r="B23" s="97">
        <v>489990</v>
      </c>
      <c r="C23" s="97">
        <v>4238</v>
      </c>
      <c r="D23" s="97">
        <v>8919</v>
      </c>
      <c r="E23" s="55">
        <f t="shared" si="0"/>
        <v>-4681</v>
      </c>
      <c r="F23" s="55">
        <f t="shared" si="1"/>
        <v>-936.2</v>
      </c>
      <c r="G23" s="19">
        <v>-0.9552156863954373</v>
      </c>
      <c r="H23" s="56" t="s">
        <v>110</v>
      </c>
      <c r="J23" s="90"/>
      <c r="K23" s="90"/>
      <c r="L23" s="90"/>
    </row>
    <row r="24" spans="1:12" x14ac:dyDescent="0.25">
      <c r="A24" s="53" t="s">
        <v>111</v>
      </c>
      <c r="B24" s="97">
        <v>410847</v>
      </c>
      <c r="C24" s="97">
        <v>7244</v>
      </c>
      <c r="D24" s="97">
        <v>7417</v>
      </c>
      <c r="E24" s="55">
        <f t="shared" si="0"/>
        <v>-173</v>
      </c>
      <c r="F24" s="55">
        <f t="shared" si="1"/>
        <v>-34.6</v>
      </c>
      <c r="G24" s="19">
        <v>-4.2030085034193088E-2</v>
      </c>
      <c r="H24" s="56" t="s">
        <v>112</v>
      </c>
      <c r="J24" s="90"/>
      <c r="K24" s="90"/>
      <c r="L24" s="90"/>
    </row>
    <row r="25" spans="1:12" ht="31.5" x14ac:dyDescent="0.25">
      <c r="A25" s="53" t="s">
        <v>113</v>
      </c>
      <c r="B25" s="97">
        <v>537255</v>
      </c>
      <c r="C25" s="97">
        <v>9975</v>
      </c>
      <c r="D25" s="97">
        <v>7312</v>
      </c>
      <c r="E25" s="55">
        <f t="shared" si="0"/>
        <v>2663</v>
      </c>
      <c r="F25" s="55">
        <f t="shared" si="1"/>
        <v>532.6</v>
      </c>
      <c r="G25" s="19">
        <v>0.49576850237262277</v>
      </c>
      <c r="H25" s="56" t="s">
        <v>114</v>
      </c>
      <c r="J25" s="90"/>
      <c r="K25" s="90"/>
      <c r="L25" s="90"/>
    </row>
    <row r="26" spans="1:12" ht="31.5" x14ac:dyDescent="0.25">
      <c r="A26" s="53" t="s">
        <v>115</v>
      </c>
      <c r="B26" s="97">
        <v>162656</v>
      </c>
      <c r="C26" s="97">
        <v>2763</v>
      </c>
      <c r="D26" s="97">
        <v>3635</v>
      </c>
      <c r="E26" s="55">
        <f t="shared" si="0"/>
        <v>-872</v>
      </c>
      <c r="F26" s="55">
        <f t="shared" si="1"/>
        <v>-174.4</v>
      </c>
      <c r="G26" s="19">
        <v>-0.53594140542104385</v>
      </c>
      <c r="H26" s="56" t="s">
        <v>116</v>
      </c>
      <c r="J26" s="90"/>
      <c r="K26" s="90"/>
      <c r="L26" s="90"/>
    </row>
    <row r="27" spans="1:12" x14ac:dyDescent="0.25">
      <c r="A27" s="53" t="s">
        <v>117</v>
      </c>
      <c r="B27" s="97">
        <v>388777</v>
      </c>
      <c r="C27" s="97">
        <v>4268</v>
      </c>
      <c r="D27" s="97">
        <v>7928</v>
      </c>
      <c r="E27" s="55">
        <f t="shared" si="0"/>
        <v>-3660</v>
      </c>
      <c r="F27" s="55">
        <f t="shared" si="1"/>
        <v>-732</v>
      </c>
      <c r="G27" s="19">
        <v>-0.94128682944666975</v>
      </c>
      <c r="H27" s="56" t="s">
        <v>118</v>
      </c>
      <c r="J27" s="90"/>
      <c r="K27" s="90"/>
      <c r="L27" s="90"/>
    </row>
    <row r="28" spans="1:12" x14ac:dyDescent="0.25">
      <c r="A28" s="53" t="s">
        <v>119</v>
      </c>
      <c r="B28" s="97">
        <v>120032</v>
      </c>
      <c r="C28" s="97">
        <v>1367</v>
      </c>
      <c r="D28" s="97">
        <v>2167</v>
      </c>
      <c r="E28" s="55">
        <f t="shared" si="0"/>
        <v>-800</v>
      </c>
      <c r="F28" s="55">
        <f t="shared" si="1"/>
        <v>-160</v>
      </c>
      <c r="G28" s="19">
        <v>-0.66629315390474064</v>
      </c>
      <c r="H28" s="56" t="s">
        <v>120</v>
      </c>
      <c r="J28" s="90"/>
      <c r="K28" s="90"/>
      <c r="L28" s="90"/>
    </row>
    <row r="29" spans="1:12" x14ac:dyDescent="0.25">
      <c r="A29" s="53" t="s">
        <v>121</v>
      </c>
      <c r="B29" s="97">
        <v>183202</v>
      </c>
      <c r="C29" s="97">
        <v>1720</v>
      </c>
      <c r="D29" s="97">
        <v>2786</v>
      </c>
      <c r="E29" s="55">
        <f t="shared" si="0"/>
        <v>-1066</v>
      </c>
      <c r="F29" s="55">
        <f t="shared" si="1"/>
        <v>-213.2</v>
      </c>
      <c r="G29" s="19">
        <v>-0.58194013252113497</v>
      </c>
      <c r="H29" s="56" t="s">
        <v>122</v>
      </c>
      <c r="J29" s="90"/>
      <c r="K29" s="90"/>
      <c r="L29" s="90"/>
    </row>
    <row r="30" spans="1:12" x14ac:dyDescent="0.25">
      <c r="A30" s="53" t="s">
        <v>123</v>
      </c>
      <c r="B30" s="97">
        <v>11972165</v>
      </c>
      <c r="C30" s="97">
        <v>228458</v>
      </c>
      <c r="D30" s="97">
        <v>228458</v>
      </c>
      <c r="E30" s="55">
        <f t="shared" si="0"/>
        <v>0</v>
      </c>
      <c r="F30" s="55">
        <f t="shared" si="1"/>
        <v>0</v>
      </c>
      <c r="G30" s="57">
        <v>0</v>
      </c>
      <c r="H30" s="58" t="s">
        <v>124</v>
      </c>
      <c r="J30" s="90"/>
      <c r="K30" s="90"/>
      <c r="L30" s="90"/>
    </row>
  </sheetData>
  <mergeCells count="4">
    <mergeCell ref="A4:A5"/>
    <mergeCell ref="H4:H5"/>
    <mergeCell ref="B5:E5"/>
    <mergeCell ref="A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2"/>
  <dimension ref="A1:Z30"/>
  <sheetViews>
    <sheetView rightToLeft="1" topLeftCell="D1" zoomScaleNormal="100" workbookViewId="0"/>
  </sheetViews>
  <sheetFormatPr baseColWidth="10" defaultColWidth="11.28515625" defaultRowHeight="15.75" x14ac:dyDescent="0.25"/>
  <cols>
    <col min="1" max="1" width="11.42578125" style="61"/>
    <col min="2" max="26" width="11.42578125" style="24"/>
  </cols>
  <sheetData>
    <row r="1" spans="1:26" ht="60" customHeight="1" x14ac:dyDescent="0.25">
      <c r="Z1" s="186" t="e" vm="7">
        <v>#VALUE!</v>
      </c>
    </row>
    <row r="2" spans="1:26" ht="15.95" customHeight="1" x14ac:dyDescent="0.25"/>
    <row r="3" spans="1:26" ht="35.25" customHeight="1" x14ac:dyDescent="0.25">
      <c r="A3" s="198" t="s">
        <v>377</v>
      </c>
      <c r="B3" s="198"/>
      <c r="C3" s="198"/>
      <c r="D3" s="198"/>
      <c r="E3" s="198"/>
      <c r="F3" s="198"/>
      <c r="G3" s="198"/>
      <c r="H3" s="198"/>
      <c r="I3" s="198"/>
      <c r="J3" s="198"/>
      <c r="K3" s="198"/>
      <c r="L3" s="198"/>
      <c r="M3" s="198"/>
      <c r="N3" s="198"/>
      <c r="O3" s="198"/>
      <c r="P3" s="198"/>
      <c r="Q3" s="198"/>
      <c r="R3" s="198"/>
      <c r="S3" s="198"/>
      <c r="T3" s="198"/>
      <c r="U3" s="198"/>
      <c r="V3" s="198"/>
      <c r="W3" s="198"/>
      <c r="X3" s="198"/>
      <c r="Y3" s="198"/>
      <c r="Z3" s="198"/>
    </row>
    <row r="4" spans="1:26" ht="28.5" customHeight="1" x14ac:dyDescent="0.25">
      <c r="A4" s="199" t="s">
        <v>125</v>
      </c>
      <c r="B4" s="200"/>
      <c r="C4" s="201" t="s">
        <v>249</v>
      </c>
      <c r="D4" s="201"/>
      <c r="E4" s="201"/>
      <c r="F4" s="201"/>
      <c r="G4" s="201"/>
      <c r="H4" s="201"/>
      <c r="I4" s="201"/>
      <c r="J4" s="201"/>
      <c r="K4" s="201"/>
      <c r="L4" s="201"/>
      <c r="M4" s="201"/>
      <c r="N4" s="201"/>
      <c r="O4" s="201"/>
      <c r="P4" s="201"/>
      <c r="Q4" s="201"/>
      <c r="R4" s="201"/>
      <c r="S4" s="201"/>
      <c r="T4" s="201"/>
      <c r="U4" s="201"/>
      <c r="V4" s="201"/>
      <c r="W4" s="201"/>
      <c r="X4" s="201"/>
      <c r="Y4" s="201"/>
      <c r="Z4" s="201"/>
    </row>
    <row r="5" spans="1:26" s="3" customFormat="1" ht="31.5" x14ac:dyDescent="0.25">
      <c r="A5" s="60" t="s">
        <v>248</v>
      </c>
      <c r="B5" s="25" t="s">
        <v>75</v>
      </c>
      <c r="C5" s="25" t="s">
        <v>77</v>
      </c>
      <c r="D5" s="25" t="s">
        <v>79</v>
      </c>
      <c r="E5" s="25" t="s">
        <v>81</v>
      </c>
      <c r="F5" s="25" t="s">
        <v>83</v>
      </c>
      <c r="G5" s="25" t="s">
        <v>85</v>
      </c>
      <c r="H5" s="25" t="s">
        <v>87</v>
      </c>
      <c r="I5" s="25" t="s">
        <v>89</v>
      </c>
      <c r="J5" s="25" t="s">
        <v>91</v>
      </c>
      <c r="K5" s="25" t="s">
        <v>93</v>
      </c>
      <c r="L5" s="25" t="s">
        <v>95</v>
      </c>
      <c r="M5" s="25" t="s">
        <v>97</v>
      </c>
      <c r="N5" s="25" t="s">
        <v>99</v>
      </c>
      <c r="O5" s="25" t="s">
        <v>101</v>
      </c>
      <c r="P5" s="25" t="s">
        <v>103</v>
      </c>
      <c r="Q5" s="25" t="s">
        <v>105</v>
      </c>
      <c r="R5" s="25" t="s">
        <v>107</v>
      </c>
      <c r="S5" s="25" t="s">
        <v>109</v>
      </c>
      <c r="T5" s="25" t="s">
        <v>111</v>
      </c>
      <c r="U5" s="25" t="s">
        <v>113</v>
      </c>
      <c r="V5" s="25" t="s">
        <v>115</v>
      </c>
      <c r="W5" s="25" t="s">
        <v>117</v>
      </c>
      <c r="X5" s="25" t="s">
        <v>119</v>
      </c>
      <c r="Y5" s="25" t="s">
        <v>121</v>
      </c>
      <c r="Z5" s="25" t="s">
        <v>49</v>
      </c>
    </row>
    <row r="6" spans="1:26" x14ac:dyDescent="0.25">
      <c r="A6" s="59" t="s">
        <v>75</v>
      </c>
      <c r="B6" s="100"/>
      <c r="C6" s="97">
        <v>13051</v>
      </c>
      <c r="D6" s="97">
        <v>9272</v>
      </c>
      <c r="E6" s="97">
        <v>3369</v>
      </c>
      <c r="F6" s="97">
        <v>2843</v>
      </c>
      <c r="G6" s="97">
        <v>292</v>
      </c>
      <c r="H6" s="97">
        <v>1266</v>
      </c>
      <c r="I6" s="97">
        <v>844</v>
      </c>
      <c r="J6" s="97">
        <v>730</v>
      </c>
      <c r="K6" s="97">
        <v>662</v>
      </c>
      <c r="L6" s="97">
        <v>573</v>
      </c>
      <c r="M6" s="97">
        <v>1749</v>
      </c>
      <c r="N6" s="97">
        <v>1184</v>
      </c>
      <c r="O6" s="97">
        <v>766</v>
      </c>
      <c r="P6" s="97">
        <v>1578</v>
      </c>
      <c r="Q6" s="97">
        <v>569</v>
      </c>
      <c r="R6" s="97">
        <v>540</v>
      </c>
      <c r="S6" s="97">
        <v>350</v>
      </c>
      <c r="T6" s="97">
        <v>631</v>
      </c>
      <c r="U6" s="97">
        <v>1059</v>
      </c>
      <c r="V6" s="97">
        <v>308</v>
      </c>
      <c r="W6" s="97">
        <v>338</v>
      </c>
      <c r="X6" s="97">
        <v>160</v>
      </c>
      <c r="Y6" s="97">
        <v>145</v>
      </c>
      <c r="Z6" s="97">
        <v>42289</v>
      </c>
    </row>
    <row r="7" spans="1:26" x14ac:dyDescent="0.25">
      <c r="A7" s="59" t="s">
        <v>77</v>
      </c>
      <c r="B7" s="97">
        <v>5097</v>
      </c>
      <c r="C7" s="101"/>
      <c r="D7" s="97">
        <v>2083</v>
      </c>
      <c r="E7" s="97">
        <v>1752</v>
      </c>
      <c r="F7" s="97">
        <v>630</v>
      </c>
      <c r="G7" s="97">
        <v>94</v>
      </c>
      <c r="H7" s="97">
        <v>553</v>
      </c>
      <c r="I7" s="97">
        <v>407</v>
      </c>
      <c r="J7" s="97">
        <v>370</v>
      </c>
      <c r="K7" s="97">
        <v>205</v>
      </c>
      <c r="L7" s="97">
        <v>239</v>
      </c>
      <c r="M7" s="97">
        <v>315</v>
      </c>
      <c r="N7" s="97">
        <v>254</v>
      </c>
      <c r="O7" s="97">
        <v>224</v>
      </c>
      <c r="P7" s="97">
        <v>402</v>
      </c>
      <c r="Q7" s="97">
        <v>189</v>
      </c>
      <c r="R7" s="97">
        <v>134</v>
      </c>
      <c r="S7" s="97">
        <v>74</v>
      </c>
      <c r="T7" s="97">
        <v>198</v>
      </c>
      <c r="U7" s="97">
        <v>330</v>
      </c>
      <c r="V7" s="97">
        <v>61</v>
      </c>
      <c r="W7" s="97">
        <v>88</v>
      </c>
      <c r="X7" s="97">
        <v>55</v>
      </c>
      <c r="Y7" s="97">
        <v>26</v>
      </c>
      <c r="Z7" s="97">
        <v>13790</v>
      </c>
    </row>
    <row r="8" spans="1:26" x14ac:dyDescent="0.25">
      <c r="A8" s="59" t="s">
        <v>79</v>
      </c>
      <c r="B8" s="97">
        <v>3773</v>
      </c>
      <c r="C8" s="97">
        <v>2103</v>
      </c>
      <c r="D8" s="97">
        <v>2</v>
      </c>
      <c r="E8" s="97">
        <v>682</v>
      </c>
      <c r="F8" s="97">
        <v>2237</v>
      </c>
      <c r="G8" s="97">
        <v>313</v>
      </c>
      <c r="H8" s="97">
        <v>306</v>
      </c>
      <c r="I8" s="97">
        <v>317</v>
      </c>
      <c r="J8" s="97">
        <v>220</v>
      </c>
      <c r="K8" s="97">
        <v>261</v>
      </c>
      <c r="L8" s="97">
        <v>326</v>
      </c>
      <c r="M8" s="97">
        <v>390</v>
      </c>
      <c r="N8" s="97">
        <v>355</v>
      </c>
      <c r="O8" s="97">
        <v>276</v>
      </c>
      <c r="P8" s="97">
        <v>364</v>
      </c>
      <c r="Q8" s="97">
        <v>259</v>
      </c>
      <c r="R8" s="97">
        <v>187</v>
      </c>
      <c r="S8" s="97">
        <v>163</v>
      </c>
      <c r="T8" s="97">
        <v>239</v>
      </c>
      <c r="U8" s="97">
        <v>435</v>
      </c>
      <c r="V8" s="97">
        <v>194</v>
      </c>
      <c r="W8" s="97">
        <v>112</v>
      </c>
      <c r="X8" s="97">
        <v>55</v>
      </c>
      <c r="Y8" s="97">
        <v>55</v>
      </c>
      <c r="Z8" s="97">
        <v>13635</v>
      </c>
    </row>
    <row r="9" spans="1:26" x14ac:dyDescent="0.25">
      <c r="A9" s="59" t="s">
        <v>81</v>
      </c>
      <c r="B9" s="97">
        <v>2760</v>
      </c>
      <c r="C9" s="97">
        <v>1920</v>
      </c>
      <c r="D9" s="97">
        <v>1055</v>
      </c>
      <c r="E9" s="101"/>
      <c r="F9" s="97">
        <v>441</v>
      </c>
      <c r="G9" s="97">
        <v>97</v>
      </c>
      <c r="H9" s="97">
        <v>521</v>
      </c>
      <c r="I9" s="97">
        <v>474</v>
      </c>
      <c r="J9" s="97">
        <v>230</v>
      </c>
      <c r="K9" s="97">
        <v>108</v>
      </c>
      <c r="L9" s="97">
        <v>118</v>
      </c>
      <c r="M9" s="97">
        <v>219</v>
      </c>
      <c r="N9" s="97">
        <v>145</v>
      </c>
      <c r="O9" s="97">
        <v>127</v>
      </c>
      <c r="P9" s="97">
        <v>118</v>
      </c>
      <c r="Q9" s="97">
        <v>59</v>
      </c>
      <c r="R9" s="97">
        <v>35</v>
      </c>
      <c r="S9" s="97">
        <v>40</v>
      </c>
      <c r="T9" s="97">
        <v>86</v>
      </c>
      <c r="U9" s="97">
        <v>153</v>
      </c>
      <c r="V9" s="97">
        <v>35</v>
      </c>
      <c r="W9" s="97">
        <v>44</v>
      </c>
      <c r="X9" s="97">
        <v>16</v>
      </c>
      <c r="Y9" s="97">
        <v>15</v>
      </c>
      <c r="Z9" s="97">
        <v>8829</v>
      </c>
    </row>
    <row r="10" spans="1:26" x14ac:dyDescent="0.25">
      <c r="A10" s="59" t="s">
        <v>83</v>
      </c>
      <c r="B10" s="97">
        <v>1933</v>
      </c>
      <c r="C10" s="97">
        <v>1569</v>
      </c>
      <c r="D10" s="97">
        <v>1598</v>
      </c>
      <c r="E10" s="97">
        <v>378</v>
      </c>
      <c r="F10" s="101"/>
      <c r="G10" s="97">
        <v>223</v>
      </c>
      <c r="H10" s="97">
        <v>255</v>
      </c>
      <c r="I10" s="97">
        <v>226</v>
      </c>
      <c r="J10" s="97">
        <v>152</v>
      </c>
      <c r="K10" s="97">
        <v>157</v>
      </c>
      <c r="L10" s="97">
        <v>168</v>
      </c>
      <c r="M10" s="97">
        <v>1082</v>
      </c>
      <c r="N10" s="97">
        <v>497</v>
      </c>
      <c r="O10" s="97">
        <v>440</v>
      </c>
      <c r="P10" s="97">
        <v>480</v>
      </c>
      <c r="Q10" s="97">
        <v>538</v>
      </c>
      <c r="R10" s="97">
        <v>144</v>
      </c>
      <c r="S10" s="97">
        <v>122</v>
      </c>
      <c r="T10" s="97">
        <v>150</v>
      </c>
      <c r="U10" s="97">
        <v>217</v>
      </c>
      <c r="V10" s="97">
        <v>57</v>
      </c>
      <c r="W10" s="97">
        <v>127</v>
      </c>
      <c r="X10" s="97">
        <v>25</v>
      </c>
      <c r="Y10" s="97">
        <v>27</v>
      </c>
      <c r="Z10" s="97">
        <v>10575</v>
      </c>
    </row>
    <row r="11" spans="1:26" x14ac:dyDescent="0.25">
      <c r="A11" s="59" t="s">
        <v>85</v>
      </c>
      <c r="B11" s="97">
        <v>473</v>
      </c>
      <c r="C11" s="97">
        <v>219</v>
      </c>
      <c r="D11" s="97">
        <v>677</v>
      </c>
      <c r="E11" s="97">
        <v>110</v>
      </c>
      <c r="F11" s="97">
        <v>439</v>
      </c>
      <c r="G11" s="97">
        <v>1</v>
      </c>
      <c r="H11" s="97">
        <v>125</v>
      </c>
      <c r="I11" s="97">
        <v>151</v>
      </c>
      <c r="J11" s="97">
        <v>39</v>
      </c>
      <c r="K11" s="97">
        <v>32</v>
      </c>
      <c r="L11" s="97">
        <v>127</v>
      </c>
      <c r="M11" s="97">
        <v>395</v>
      </c>
      <c r="N11" s="97">
        <v>145</v>
      </c>
      <c r="O11" s="97">
        <v>70</v>
      </c>
      <c r="P11" s="97">
        <v>44</v>
      </c>
      <c r="Q11" s="97">
        <v>137</v>
      </c>
      <c r="R11" s="97">
        <v>16</v>
      </c>
      <c r="S11" s="97">
        <v>29</v>
      </c>
      <c r="T11" s="97">
        <v>33</v>
      </c>
      <c r="U11" s="97">
        <v>30</v>
      </c>
      <c r="V11" s="97">
        <v>17</v>
      </c>
      <c r="W11" s="97">
        <v>16</v>
      </c>
      <c r="X11" s="97">
        <v>7</v>
      </c>
      <c r="Y11" s="97">
        <v>9</v>
      </c>
      <c r="Z11" s="97">
        <v>3350</v>
      </c>
    </row>
    <row r="12" spans="1:26" x14ac:dyDescent="0.25">
      <c r="A12" s="59" t="s">
        <v>87</v>
      </c>
      <c r="B12" s="97">
        <v>1450</v>
      </c>
      <c r="C12" s="97">
        <v>1504</v>
      </c>
      <c r="D12" s="97">
        <v>633</v>
      </c>
      <c r="E12" s="97">
        <v>785</v>
      </c>
      <c r="F12" s="97">
        <v>387</v>
      </c>
      <c r="G12" s="97">
        <v>63</v>
      </c>
      <c r="H12" s="101"/>
      <c r="I12" s="97">
        <v>422</v>
      </c>
      <c r="J12" s="97">
        <v>251</v>
      </c>
      <c r="K12" s="97">
        <v>116</v>
      </c>
      <c r="L12" s="97">
        <v>111</v>
      </c>
      <c r="M12" s="97">
        <v>346</v>
      </c>
      <c r="N12" s="97">
        <v>329</v>
      </c>
      <c r="O12" s="97">
        <v>174</v>
      </c>
      <c r="P12" s="97">
        <v>169</v>
      </c>
      <c r="Q12" s="97">
        <v>111</v>
      </c>
      <c r="R12" s="97">
        <v>72</v>
      </c>
      <c r="S12" s="97">
        <v>52</v>
      </c>
      <c r="T12" s="97">
        <v>104</v>
      </c>
      <c r="U12" s="97">
        <v>116</v>
      </c>
      <c r="V12" s="97">
        <v>42</v>
      </c>
      <c r="W12" s="97">
        <v>80</v>
      </c>
      <c r="X12" s="97">
        <v>29</v>
      </c>
      <c r="Y12" s="97">
        <v>16</v>
      </c>
      <c r="Z12" s="97">
        <v>7372</v>
      </c>
    </row>
    <row r="13" spans="1:26" x14ac:dyDescent="0.25">
      <c r="A13" s="59" t="s">
        <v>89</v>
      </c>
      <c r="B13" s="97">
        <v>1182</v>
      </c>
      <c r="C13" s="97">
        <v>926</v>
      </c>
      <c r="D13" s="97">
        <v>654</v>
      </c>
      <c r="E13" s="97">
        <v>659</v>
      </c>
      <c r="F13" s="97">
        <v>340</v>
      </c>
      <c r="G13" s="97">
        <v>82</v>
      </c>
      <c r="H13" s="97">
        <v>662</v>
      </c>
      <c r="I13" s="101"/>
      <c r="J13" s="97">
        <v>500</v>
      </c>
      <c r="K13" s="97">
        <v>142</v>
      </c>
      <c r="L13" s="97">
        <v>119</v>
      </c>
      <c r="M13" s="97">
        <v>232</v>
      </c>
      <c r="N13" s="97">
        <v>166</v>
      </c>
      <c r="O13" s="97">
        <v>45</v>
      </c>
      <c r="P13" s="97">
        <v>44</v>
      </c>
      <c r="Q13" s="97">
        <v>49</v>
      </c>
      <c r="R13" s="97">
        <v>29</v>
      </c>
      <c r="S13" s="97">
        <v>11</v>
      </c>
      <c r="T13" s="97">
        <v>32</v>
      </c>
      <c r="U13" s="97">
        <v>55</v>
      </c>
      <c r="V13" s="97">
        <v>11</v>
      </c>
      <c r="W13" s="97">
        <v>10</v>
      </c>
      <c r="X13" s="97">
        <v>7</v>
      </c>
      <c r="Y13" s="97">
        <v>1</v>
      </c>
      <c r="Z13" s="97">
        <v>5966</v>
      </c>
    </row>
    <row r="14" spans="1:26" x14ac:dyDescent="0.25">
      <c r="A14" s="59" t="s">
        <v>91</v>
      </c>
      <c r="B14" s="97">
        <v>1574</v>
      </c>
      <c r="C14" s="97">
        <v>1741</v>
      </c>
      <c r="D14" s="97">
        <v>916</v>
      </c>
      <c r="E14" s="97">
        <v>393</v>
      </c>
      <c r="F14" s="97">
        <v>561</v>
      </c>
      <c r="G14" s="97">
        <v>57</v>
      </c>
      <c r="H14" s="97">
        <v>635</v>
      </c>
      <c r="I14" s="97">
        <v>545</v>
      </c>
      <c r="J14" s="101"/>
      <c r="K14" s="97">
        <v>279</v>
      </c>
      <c r="L14" s="97">
        <v>86</v>
      </c>
      <c r="M14" s="97">
        <v>288</v>
      </c>
      <c r="N14" s="97">
        <v>203</v>
      </c>
      <c r="O14" s="97">
        <v>51</v>
      </c>
      <c r="P14" s="97">
        <v>66</v>
      </c>
      <c r="Q14" s="97">
        <v>55</v>
      </c>
      <c r="R14" s="97">
        <v>39</v>
      </c>
      <c r="S14" s="97">
        <v>17</v>
      </c>
      <c r="T14" s="97">
        <v>33</v>
      </c>
      <c r="U14" s="97">
        <v>82</v>
      </c>
      <c r="V14" s="97">
        <v>24</v>
      </c>
      <c r="W14" s="97">
        <v>28</v>
      </c>
      <c r="X14" s="97">
        <v>19</v>
      </c>
      <c r="Y14" s="97">
        <v>6</v>
      </c>
      <c r="Z14" s="97">
        <v>7708</v>
      </c>
    </row>
    <row r="15" spans="1:26" x14ac:dyDescent="0.25">
      <c r="A15" s="59" t="s">
        <v>93</v>
      </c>
      <c r="B15" s="97">
        <v>1046</v>
      </c>
      <c r="C15" s="97">
        <v>1032</v>
      </c>
      <c r="D15" s="97">
        <v>1291</v>
      </c>
      <c r="E15" s="97">
        <v>271</v>
      </c>
      <c r="F15" s="97">
        <v>474</v>
      </c>
      <c r="G15" s="97">
        <v>48</v>
      </c>
      <c r="H15" s="97">
        <v>294</v>
      </c>
      <c r="I15" s="97">
        <v>204</v>
      </c>
      <c r="J15" s="97">
        <v>283</v>
      </c>
      <c r="K15" s="101"/>
      <c r="L15" s="97">
        <v>209</v>
      </c>
      <c r="M15" s="97">
        <v>402</v>
      </c>
      <c r="N15" s="97">
        <v>284</v>
      </c>
      <c r="O15" s="97">
        <v>80</v>
      </c>
      <c r="P15" s="97">
        <v>220</v>
      </c>
      <c r="Q15" s="97">
        <v>56</v>
      </c>
      <c r="R15" s="97">
        <v>240</v>
      </c>
      <c r="S15" s="97">
        <v>29</v>
      </c>
      <c r="T15" s="97">
        <v>35</v>
      </c>
      <c r="U15" s="97">
        <v>68</v>
      </c>
      <c r="V15" s="97">
        <v>18</v>
      </c>
      <c r="W15" s="97">
        <v>39</v>
      </c>
      <c r="X15" s="97">
        <v>6</v>
      </c>
      <c r="Y15" s="97">
        <v>20</v>
      </c>
      <c r="Z15" s="97">
        <v>6659</v>
      </c>
    </row>
    <row r="16" spans="1:26" x14ac:dyDescent="0.25">
      <c r="A16" s="59" t="s">
        <v>95</v>
      </c>
      <c r="B16" s="97">
        <v>902</v>
      </c>
      <c r="C16" s="97">
        <v>793</v>
      </c>
      <c r="D16" s="97">
        <v>1965</v>
      </c>
      <c r="E16" s="97">
        <v>234</v>
      </c>
      <c r="F16" s="97">
        <v>417</v>
      </c>
      <c r="G16" s="97">
        <v>221</v>
      </c>
      <c r="H16" s="97">
        <v>150</v>
      </c>
      <c r="I16" s="97">
        <v>225</v>
      </c>
      <c r="J16" s="97">
        <v>109</v>
      </c>
      <c r="K16" s="97">
        <v>315</v>
      </c>
      <c r="L16" s="101"/>
      <c r="M16" s="97">
        <v>616</v>
      </c>
      <c r="N16" s="97">
        <v>604</v>
      </c>
      <c r="O16" s="97">
        <v>83</v>
      </c>
      <c r="P16" s="97">
        <v>78</v>
      </c>
      <c r="Q16" s="97">
        <v>164</v>
      </c>
      <c r="R16" s="97">
        <v>104</v>
      </c>
      <c r="S16" s="97">
        <v>58</v>
      </c>
      <c r="T16" s="97">
        <v>23</v>
      </c>
      <c r="U16" s="97">
        <v>62</v>
      </c>
      <c r="V16" s="97">
        <v>4</v>
      </c>
      <c r="W16" s="97">
        <v>35</v>
      </c>
      <c r="X16" s="97">
        <v>13</v>
      </c>
      <c r="Y16" s="97">
        <v>5</v>
      </c>
      <c r="Z16" s="97">
        <v>7190</v>
      </c>
    </row>
    <row r="17" spans="1:26" x14ac:dyDescent="0.25">
      <c r="A17" s="59" t="s">
        <v>97</v>
      </c>
      <c r="B17" s="97">
        <v>850</v>
      </c>
      <c r="C17" s="97">
        <v>592</v>
      </c>
      <c r="D17" s="97">
        <v>614</v>
      </c>
      <c r="E17" s="97">
        <v>142</v>
      </c>
      <c r="F17" s="97">
        <v>522</v>
      </c>
      <c r="G17" s="97">
        <v>190</v>
      </c>
      <c r="H17" s="97">
        <v>183</v>
      </c>
      <c r="I17" s="97">
        <v>135</v>
      </c>
      <c r="J17" s="97">
        <v>94</v>
      </c>
      <c r="K17" s="97">
        <v>132</v>
      </c>
      <c r="L17" s="97">
        <v>176</v>
      </c>
      <c r="M17" s="101"/>
      <c r="N17" s="97">
        <v>1636</v>
      </c>
      <c r="O17" s="97">
        <v>818</v>
      </c>
      <c r="P17" s="97">
        <v>596</v>
      </c>
      <c r="Q17" s="97">
        <v>1277</v>
      </c>
      <c r="R17" s="97">
        <v>345</v>
      </c>
      <c r="S17" s="97">
        <v>359</v>
      </c>
      <c r="T17" s="97">
        <v>182</v>
      </c>
      <c r="U17" s="97">
        <v>305</v>
      </c>
      <c r="V17" s="97">
        <v>64</v>
      </c>
      <c r="W17" s="97">
        <v>184</v>
      </c>
      <c r="X17" s="97">
        <v>41</v>
      </c>
      <c r="Y17" s="97">
        <v>52</v>
      </c>
      <c r="Z17" s="97">
        <v>9500</v>
      </c>
    </row>
    <row r="18" spans="1:26" x14ac:dyDescent="0.25">
      <c r="A18" s="59" t="s">
        <v>99</v>
      </c>
      <c r="B18" s="97">
        <v>626</v>
      </c>
      <c r="C18" s="97">
        <v>578</v>
      </c>
      <c r="D18" s="97">
        <v>428</v>
      </c>
      <c r="E18" s="97">
        <v>126</v>
      </c>
      <c r="F18" s="97">
        <v>339</v>
      </c>
      <c r="G18" s="97">
        <v>96</v>
      </c>
      <c r="H18" s="97">
        <v>131</v>
      </c>
      <c r="I18" s="97">
        <v>67</v>
      </c>
      <c r="J18" s="97">
        <v>56</v>
      </c>
      <c r="K18" s="97">
        <v>90</v>
      </c>
      <c r="L18" s="97">
        <v>119</v>
      </c>
      <c r="M18" s="97">
        <v>2513</v>
      </c>
      <c r="N18" s="101"/>
      <c r="O18" s="97">
        <v>1431</v>
      </c>
      <c r="P18" s="97">
        <v>583</v>
      </c>
      <c r="Q18" s="97">
        <v>686</v>
      </c>
      <c r="R18" s="97">
        <v>354</v>
      </c>
      <c r="S18" s="97">
        <v>198</v>
      </c>
      <c r="T18" s="97">
        <v>157</v>
      </c>
      <c r="U18" s="97">
        <v>187</v>
      </c>
      <c r="V18" s="97">
        <v>50</v>
      </c>
      <c r="W18" s="97">
        <v>153</v>
      </c>
      <c r="X18" s="97">
        <v>40</v>
      </c>
      <c r="Y18" s="97">
        <v>33</v>
      </c>
      <c r="Z18" s="97">
        <v>9053</v>
      </c>
    </row>
    <row r="19" spans="1:26" x14ac:dyDescent="0.25">
      <c r="A19" s="59" t="s">
        <v>101</v>
      </c>
      <c r="B19" s="97">
        <v>408</v>
      </c>
      <c r="C19" s="97">
        <v>298</v>
      </c>
      <c r="D19" s="97">
        <v>247</v>
      </c>
      <c r="E19" s="97">
        <v>88</v>
      </c>
      <c r="F19" s="97">
        <v>220</v>
      </c>
      <c r="G19" s="97">
        <v>33</v>
      </c>
      <c r="H19" s="97">
        <v>61</v>
      </c>
      <c r="I19" s="97">
        <v>47</v>
      </c>
      <c r="J19" s="97">
        <v>16</v>
      </c>
      <c r="K19" s="97">
        <v>12</v>
      </c>
      <c r="L19" s="97">
        <v>46</v>
      </c>
      <c r="M19" s="97">
        <v>1429</v>
      </c>
      <c r="N19" s="97">
        <v>1280</v>
      </c>
      <c r="O19" s="101"/>
      <c r="P19" s="97">
        <v>738</v>
      </c>
      <c r="Q19" s="97">
        <v>213</v>
      </c>
      <c r="R19" s="97">
        <v>58</v>
      </c>
      <c r="S19" s="97">
        <v>78</v>
      </c>
      <c r="T19" s="97">
        <v>115</v>
      </c>
      <c r="U19" s="97">
        <v>141</v>
      </c>
      <c r="V19" s="97">
        <v>19</v>
      </c>
      <c r="W19" s="97">
        <v>92</v>
      </c>
      <c r="X19" s="97">
        <v>18</v>
      </c>
      <c r="Y19" s="97">
        <v>27</v>
      </c>
      <c r="Z19" s="97">
        <v>5695</v>
      </c>
    </row>
    <row r="20" spans="1:26" x14ac:dyDescent="0.25">
      <c r="A20" s="59" t="s">
        <v>103</v>
      </c>
      <c r="B20" s="97">
        <v>1578</v>
      </c>
      <c r="C20" s="97">
        <v>1689</v>
      </c>
      <c r="D20" s="97">
        <v>735</v>
      </c>
      <c r="E20" s="97">
        <v>158</v>
      </c>
      <c r="F20" s="97">
        <v>521</v>
      </c>
      <c r="G20" s="97">
        <v>59</v>
      </c>
      <c r="H20" s="97">
        <v>184</v>
      </c>
      <c r="I20" s="97">
        <v>61</v>
      </c>
      <c r="J20" s="97">
        <v>62</v>
      </c>
      <c r="K20" s="97">
        <v>111</v>
      </c>
      <c r="L20" s="97">
        <v>48</v>
      </c>
      <c r="M20" s="97">
        <v>852</v>
      </c>
      <c r="N20" s="97">
        <v>623</v>
      </c>
      <c r="O20" s="97">
        <v>970</v>
      </c>
      <c r="P20" s="97">
        <v>1</v>
      </c>
      <c r="Q20" s="97">
        <v>390</v>
      </c>
      <c r="R20" s="97">
        <v>278</v>
      </c>
      <c r="S20" s="97">
        <v>1066</v>
      </c>
      <c r="T20" s="97">
        <v>787</v>
      </c>
      <c r="U20" s="97">
        <v>910</v>
      </c>
      <c r="V20" s="97">
        <v>210</v>
      </c>
      <c r="W20" s="97">
        <v>280</v>
      </c>
      <c r="X20" s="97">
        <v>74</v>
      </c>
      <c r="Y20" s="97">
        <v>118</v>
      </c>
      <c r="Z20" s="97">
        <v>11778</v>
      </c>
    </row>
    <row r="21" spans="1:26" x14ac:dyDescent="0.25">
      <c r="A21" s="59" t="s">
        <v>105</v>
      </c>
      <c r="B21" s="97">
        <v>828</v>
      </c>
      <c r="C21" s="97">
        <v>606</v>
      </c>
      <c r="D21" s="97">
        <v>816</v>
      </c>
      <c r="E21" s="97">
        <v>219</v>
      </c>
      <c r="F21" s="97">
        <v>1090</v>
      </c>
      <c r="G21" s="97">
        <v>255</v>
      </c>
      <c r="H21" s="97">
        <v>180</v>
      </c>
      <c r="I21" s="97">
        <v>94</v>
      </c>
      <c r="J21" s="97">
        <v>54</v>
      </c>
      <c r="K21" s="97">
        <v>74</v>
      </c>
      <c r="L21" s="97">
        <v>197</v>
      </c>
      <c r="M21" s="97">
        <v>4804</v>
      </c>
      <c r="N21" s="97">
        <v>2102</v>
      </c>
      <c r="O21" s="97">
        <v>481</v>
      </c>
      <c r="P21" s="97">
        <v>862</v>
      </c>
      <c r="Q21" s="97">
        <v>2</v>
      </c>
      <c r="R21" s="97">
        <v>119</v>
      </c>
      <c r="S21" s="97">
        <v>225</v>
      </c>
      <c r="T21" s="97">
        <v>112</v>
      </c>
      <c r="U21" s="97">
        <v>254</v>
      </c>
      <c r="V21" s="97">
        <v>46</v>
      </c>
      <c r="W21" s="97">
        <v>115</v>
      </c>
      <c r="X21" s="97">
        <v>19</v>
      </c>
      <c r="Y21" s="97">
        <v>16</v>
      </c>
      <c r="Z21" s="97">
        <v>13579</v>
      </c>
    </row>
    <row r="22" spans="1:26" x14ac:dyDescent="0.25">
      <c r="A22" s="59" t="s">
        <v>107</v>
      </c>
      <c r="B22" s="97">
        <v>932</v>
      </c>
      <c r="C22" s="97">
        <v>718</v>
      </c>
      <c r="D22" s="97">
        <v>1208</v>
      </c>
      <c r="E22" s="97">
        <v>188</v>
      </c>
      <c r="F22" s="97">
        <v>440</v>
      </c>
      <c r="G22" s="97">
        <v>86</v>
      </c>
      <c r="H22" s="97">
        <v>188</v>
      </c>
      <c r="I22" s="97">
        <v>92</v>
      </c>
      <c r="J22" s="97">
        <v>73</v>
      </c>
      <c r="K22" s="97">
        <v>667</v>
      </c>
      <c r="L22" s="97">
        <v>195</v>
      </c>
      <c r="M22" s="97">
        <v>1745</v>
      </c>
      <c r="N22" s="97">
        <v>1294</v>
      </c>
      <c r="O22" s="97">
        <v>315</v>
      </c>
      <c r="P22" s="97">
        <v>1154</v>
      </c>
      <c r="Q22" s="97">
        <v>220</v>
      </c>
      <c r="R22" s="101"/>
      <c r="S22" s="97">
        <v>402</v>
      </c>
      <c r="T22" s="97">
        <v>105</v>
      </c>
      <c r="U22" s="97">
        <v>302</v>
      </c>
      <c r="V22" s="97">
        <v>121</v>
      </c>
      <c r="W22" s="97">
        <v>729</v>
      </c>
      <c r="X22" s="97">
        <v>50</v>
      </c>
      <c r="Y22" s="97">
        <v>82</v>
      </c>
      <c r="Z22" s="97">
        <v>11315</v>
      </c>
    </row>
    <row r="23" spans="1:26" x14ac:dyDescent="0.25">
      <c r="A23" s="59" t="s">
        <v>109</v>
      </c>
      <c r="B23" s="97">
        <v>445</v>
      </c>
      <c r="C23" s="97">
        <v>295</v>
      </c>
      <c r="D23" s="97">
        <v>403</v>
      </c>
      <c r="E23" s="97">
        <v>76</v>
      </c>
      <c r="F23" s="97">
        <v>232</v>
      </c>
      <c r="G23" s="97">
        <v>47</v>
      </c>
      <c r="H23" s="97">
        <v>77</v>
      </c>
      <c r="I23" s="97">
        <v>52</v>
      </c>
      <c r="J23" s="97">
        <v>24</v>
      </c>
      <c r="K23" s="97">
        <v>50</v>
      </c>
      <c r="L23" s="97">
        <v>43</v>
      </c>
      <c r="M23" s="97">
        <v>1162</v>
      </c>
      <c r="N23" s="97">
        <v>560</v>
      </c>
      <c r="O23" s="97">
        <v>270</v>
      </c>
      <c r="P23" s="97">
        <v>2376</v>
      </c>
      <c r="Q23" s="97">
        <v>250</v>
      </c>
      <c r="R23" s="97">
        <v>298</v>
      </c>
      <c r="S23" s="101"/>
      <c r="T23" s="97">
        <v>456</v>
      </c>
      <c r="U23" s="97">
        <v>855</v>
      </c>
      <c r="V23" s="97">
        <v>110</v>
      </c>
      <c r="W23" s="97">
        <v>711</v>
      </c>
      <c r="X23" s="97">
        <v>34</v>
      </c>
      <c r="Y23" s="97">
        <v>82</v>
      </c>
      <c r="Z23" s="97">
        <v>8919</v>
      </c>
    </row>
    <row r="24" spans="1:26" x14ac:dyDescent="0.25">
      <c r="A24" s="59" t="s">
        <v>111</v>
      </c>
      <c r="B24" s="97">
        <v>609</v>
      </c>
      <c r="C24" s="97">
        <v>545</v>
      </c>
      <c r="D24" s="97">
        <v>454</v>
      </c>
      <c r="E24" s="97">
        <v>79</v>
      </c>
      <c r="F24" s="97">
        <v>237</v>
      </c>
      <c r="G24" s="97">
        <v>47</v>
      </c>
      <c r="H24" s="97">
        <v>89</v>
      </c>
      <c r="I24" s="97">
        <v>41</v>
      </c>
      <c r="J24" s="97">
        <v>17</v>
      </c>
      <c r="K24" s="97">
        <v>24</v>
      </c>
      <c r="L24" s="97">
        <v>20</v>
      </c>
      <c r="M24" s="97">
        <v>367</v>
      </c>
      <c r="N24" s="97">
        <v>331</v>
      </c>
      <c r="O24" s="97">
        <v>162</v>
      </c>
      <c r="P24" s="97">
        <v>923</v>
      </c>
      <c r="Q24" s="97">
        <v>83</v>
      </c>
      <c r="R24" s="97">
        <v>53</v>
      </c>
      <c r="S24" s="97">
        <v>148</v>
      </c>
      <c r="T24" s="101"/>
      <c r="U24" s="97">
        <v>2064</v>
      </c>
      <c r="V24" s="97">
        <v>381</v>
      </c>
      <c r="W24" s="97">
        <v>246</v>
      </c>
      <c r="X24" s="97">
        <v>82</v>
      </c>
      <c r="Y24" s="97">
        <v>403</v>
      </c>
      <c r="Z24" s="97">
        <v>7417</v>
      </c>
    </row>
    <row r="25" spans="1:26" x14ac:dyDescent="0.25">
      <c r="A25" s="59" t="s">
        <v>113</v>
      </c>
      <c r="B25" s="97">
        <v>613</v>
      </c>
      <c r="C25" s="97">
        <v>517</v>
      </c>
      <c r="D25" s="97">
        <v>503</v>
      </c>
      <c r="E25" s="97">
        <v>123</v>
      </c>
      <c r="F25" s="97">
        <v>227</v>
      </c>
      <c r="G25" s="97">
        <v>16</v>
      </c>
      <c r="H25" s="97">
        <v>137</v>
      </c>
      <c r="I25" s="97">
        <v>45</v>
      </c>
      <c r="J25" s="97">
        <v>43</v>
      </c>
      <c r="K25" s="97">
        <v>52</v>
      </c>
      <c r="L25" s="97">
        <v>21</v>
      </c>
      <c r="M25" s="97">
        <v>417</v>
      </c>
      <c r="N25" s="97">
        <v>399</v>
      </c>
      <c r="O25" s="97">
        <v>276</v>
      </c>
      <c r="P25" s="97">
        <v>730</v>
      </c>
      <c r="Q25" s="97">
        <v>145</v>
      </c>
      <c r="R25" s="97">
        <v>77</v>
      </c>
      <c r="S25" s="97">
        <v>252</v>
      </c>
      <c r="T25" s="97">
        <v>1471</v>
      </c>
      <c r="U25" s="97">
        <v>4</v>
      </c>
      <c r="V25" s="97">
        <v>775</v>
      </c>
      <c r="W25" s="97">
        <v>229</v>
      </c>
      <c r="X25" s="97">
        <v>45</v>
      </c>
      <c r="Y25" s="97">
        <v>182</v>
      </c>
      <c r="Z25" s="97">
        <v>7312</v>
      </c>
    </row>
    <row r="26" spans="1:26" x14ac:dyDescent="0.25">
      <c r="A26" s="59" t="s">
        <v>115</v>
      </c>
      <c r="B26" s="97">
        <v>224</v>
      </c>
      <c r="C26" s="97">
        <v>172</v>
      </c>
      <c r="D26" s="97">
        <v>278</v>
      </c>
      <c r="E26" s="97">
        <v>32</v>
      </c>
      <c r="F26" s="97">
        <v>133</v>
      </c>
      <c r="G26" s="97">
        <v>6</v>
      </c>
      <c r="H26" s="97">
        <v>47</v>
      </c>
      <c r="I26" s="97">
        <v>28</v>
      </c>
      <c r="J26" s="97">
        <v>21</v>
      </c>
      <c r="K26" s="97">
        <v>27</v>
      </c>
      <c r="L26" s="97">
        <v>22</v>
      </c>
      <c r="M26" s="97">
        <v>127</v>
      </c>
      <c r="N26" s="97">
        <v>141</v>
      </c>
      <c r="O26" s="97">
        <v>59</v>
      </c>
      <c r="P26" s="97">
        <v>143</v>
      </c>
      <c r="Q26" s="97">
        <v>33</v>
      </c>
      <c r="R26" s="97">
        <v>29</v>
      </c>
      <c r="S26" s="97">
        <v>64</v>
      </c>
      <c r="T26" s="97">
        <v>480</v>
      </c>
      <c r="U26" s="97">
        <v>1346</v>
      </c>
      <c r="V26" s="101"/>
      <c r="W26" s="97">
        <v>101</v>
      </c>
      <c r="X26" s="97">
        <v>25</v>
      </c>
      <c r="Y26" s="97">
        <v>88</v>
      </c>
      <c r="Z26" s="97">
        <v>3635</v>
      </c>
    </row>
    <row r="27" spans="1:26" x14ac:dyDescent="0.25">
      <c r="A27" s="59" t="s">
        <v>117</v>
      </c>
      <c r="B27" s="97">
        <v>422</v>
      </c>
      <c r="C27" s="97">
        <v>466</v>
      </c>
      <c r="D27" s="97">
        <v>388</v>
      </c>
      <c r="E27" s="97">
        <v>72</v>
      </c>
      <c r="F27" s="97">
        <v>508</v>
      </c>
      <c r="G27" s="97">
        <v>59</v>
      </c>
      <c r="H27" s="97">
        <v>184</v>
      </c>
      <c r="I27" s="97">
        <v>32</v>
      </c>
      <c r="J27" s="97">
        <v>16</v>
      </c>
      <c r="K27" s="97">
        <v>39</v>
      </c>
      <c r="L27" s="97">
        <v>33</v>
      </c>
      <c r="M27" s="97">
        <v>948</v>
      </c>
      <c r="N27" s="97">
        <v>1039</v>
      </c>
      <c r="O27" s="97">
        <v>241</v>
      </c>
      <c r="P27" s="97">
        <v>586</v>
      </c>
      <c r="Q27" s="97">
        <v>115</v>
      </c>
      <c r="R27" s="97">
        <v>210</v>
      </c>
      <c r="S27" s="97">
        <v>412</v>
      </c>
      <c r="T27" s="97">
        <v>857</v>
      </c>
      <c r="U27" s="97">
        <v>586</v>
      </c>
      <c r="V27" s="97">
        <v>103</v>
      </c>
      <c r="W27" s="101"/>
      <c r="X27" s="97">
        <v>398</v>
      </c>
      <c r="Y27" s="97">
        <v>202</v>
      </c>
      <c r="Z27" s="97">
        <v>7928</v>
      </c>
    </row>
    <row r="28" spans="1:26" x14ac:dyDescent="0.25">
      <c r="A28" s="59" t="s">
        <v>119</v>
      </c>
      <c r="B28" s="97">
        <v>177</v>
      </c>
      <c r="C28" s="97">
        <v>126</v>
      </c>
      <c r="D28" s="97">
        <v>154</v>
      </c>
      <c r="E28" s="97">
        <v>22</v>
      </c>
      <c r="F28" s="97">
        <v>131</v>
      </c>
      <c r="G28" s="97">
        <v>22</v>
      </c>
      <c r="H28" s="97">
        <v>46</v>
      </c>
      <c r="I28" s="97">
        <v>11</v>
      </c>
      <c r="J28" s="97">
        <v>7</v>
      </c>
      <c r="K28" s="97">
        <v>18</v>
      </c>
      <c r="L28" s="97">
        <v>18</v>
      </c>
      <c r="M28" s="97">
        <v>175</v>
      </c>
      <c r="N28" s="97">
        <v>199</v>
      </c>
      <c r="O28" s="97">
        <v>96</v>
      </c>
      <c r="P28" s="97">
        <v>115</v>
      </c>
      <c r="Q28" s="97">
        <v>29</v>
      </c>
      <c r="R28" s="97">
        <v>24</v>
      </c>
      <c r="S28" s="97">
        <v>45</v>
      </c>
      <c r="T28" s="97">
        <v>185</v>
      </c>
      <c r="U28" s="97">
        <v>90</v>
      </c>
      <c r="V28" s="97">
        <v>38</v>
      </c>
      <c r="W28" s="97">
        <v>326</v>
      </c>
      <c r="X28" s="97">
        <v>1</v>
      </c>
      <c r="Y28" s="97">
        <v>102</v>
      </c>
      <c r="Z28" s="97">
        <v>2167</v>
      </c>
    </row>
    <row r="29" spans="1:26" x14ac:dyDescent="0.25">
      <c r="A29" s="59" t="s">
        <v>121</v>
      </c>
      <c r="B29" s="97">
        <v>140</v>
      </c>
      <c r="C29" s="97">
        <v>125</v>
      </c>
      <c r="D29" s="97">
        <v>101</v>
      </c>
      <c r="E29" s="97">
        <v>29</v>
      </c>
      <c r="F29" s="97">
        <v>84</v>
      </c>
      <c r="G29" s="97">
        <v>27</v>
      </c>
      <c r="H29" s="97">
        <v>35</v>
      </c>
      <c r="I29" s="97">
        <v>6</v>
      </c>
      <c r="J29" s="97">
        <v>15</v>
      </c>
      <c r="K29" s="97">
        <v>5</v>
      </c>
      <c r="L29" s="97">
        <v>14</v>
      </c>
      <c r="M29" s="97">
        <v>156</v>
      </c>
      <c r="N29" s="97">
        <v>199</v>
      </c>
      <c r="O29" s="97">
        <v>137</v>
      </c>
      <c r="P29" s="97">
        <v>182</v>
      </c>
      <c r="Q29" s="97">
        <v>25</v>
      </c>
      <c r="R29" s="97">
        <v>11</v>
      </c>
      <c r="S29" s="97">
        <v>32</v>
      </c>
      <c r="T29" s="97">
        <v>761</v>
      </c>
      <c r="U29" s="97">
        <v>310</v>
      </c>
      <c r="V29" s="97">
        <v>66</v>
      </c>
      <c r="W29" s="97">
        <v>177</v>
      </c>
      <c r="X29" s="97">
        <v>138</v>
      </c>
      <c r="Y29" s="101"/>
      <c r="Z29" s="97">
        <v>2786</v>
      </c>
    </row>
    <row r="30" spans="1:26" s="3" customFormat="1" ht="31.5" x14ac:dyDescent="0.25">
      <c r="A30" s="59" t="s">
        <v>49</v>
      </c>
      <c r="B30" s="97">
        <v>28054</v>
      </c>
      <c r="C30" s="97">
        <v>31594</v>
      </c>
      <c r="D30" s="97">
        <v>26485</v>
      </c>
      <c r="E30" s="97">
        <v>9997</v>
      </c>
      <c r="F30" s="97">
        <v>13464</v>
      </c>
      <c r="G30" s="97">
        <v>2444</v>
      </c>
      <c r="H30" s="97">
        <v>6318</v>
      </c>
      <c r="I30" s="97">
        <v>4534</v>
      </c>
      <c r="J30" s="97">
        <v>3393</v>
      </c>
      <c r="K30" s="97">
        <v>3588</v>
      </c>
      <c r="L30" s="97">
        <v>3039</v>
      </c>
      <c r="M30" s="97">
        <v>20740</v>
      </c>
      <c r="N30" s="97">
        <v>13981</v>
      </c>
      <c r="O30" s="97">
        <v>7603</v>
      </c>
      <c r="P30" s="97">
        <v>12564</v>
      </c>
      <c r="Q30" s="97">
        <v>5667</v>
      </c>
      <c r="R30" s="97">
        <v>3406</v>
      </c>
      <c r="S30" s="97">
        <v>4238</v>
      </c>
      <c r="T30" s="97">
        <v>7244</v>
      </c>
      <c r="U30" s="97">
        <v>9975</v>
      </c>
      <c r="V30" s="97">
        <v>2763</v>
      </c>
      <c r="W30" s="97">
        <v>4268</v>
      </c>
      <c r="X30" s="97">
        <v>1367</v>
      </c>
      <c r="Y30" s="97">
        <v>1720</v>
      </c>
      <c r="Z30" s="97">
        <v>228458</v>
      </c>
    </row>
  </sheetData>
  <mergeCells count="2">
    <mergeCell ref="A3:Z3"/>
    <mergeCell ref="C4:Z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3"/>
  <dimension ref="A1:Z58"/>
  <sheetViews>
    <sheetView rightToLeft="1" zoomScale="99" zoomScaleNormal="99" workbookViewId="0"/>
  </sheetViews>
  <sheetFormatPr baseColWidth="10" defaultColWidth="11.28515625" defaultRowHeight="15.75" x14ac:dyDescent="0.25"/>
  <cols>
    <col min="1" max="26" width="11.42578125" style="24"/>
  </cols>
  <sheetData>
    <row r="1" spans="1:26" ht="60" customHeight="1" x14ac:dyDescent="0.25">
      <c r="Z1" s="186" t="e" vm="7">
        <v>#VALUE!</v>
      </c>
    </row>
    <row r="2" spans="1:26" ht="15.95" customHeight="1" x14ac:dyDescent="0.25"/>
    <row r="3" spans="1:26" ht="35.25" customHeight="1" x14ac:dyDescent="0.25">
      <c r="A3" s="202" t="s">
        <v>250</v>
      </c>
      <c r="B3" s="202"/>
      <c r="C3" s="202"/>
      <c r="D3" s="202"/>
      <c r="E3" s="202"/>
      <c r="F3" s="202"/>
      <c r="G3" s="202"/>
      <c r="H3" s="202"/>
      <c r="I3" s="202"/>
      <c r="J3" s="202"/>
      <c r="K3" s="202"/>
      <c r="L3" s="202"/>
      <c r="M3" s="202"/>
      <c r="N3" s="202"/>
      <c r="O3" s="202"/>
      <c r="P3" s="202"/>
      <c r="Q3" s="202"/>
      <c r="R3" s="202"/>
      <c r="S3" s="202"/>
      <c r="T3" s="202"/>
      <c r="U3" s="202"/>
      <c r="V3" s="202"/>
      <c r="W3" s="202"/>
      <c r="X3" s="202"/>
      <c r="Y3" s="202"/>
      <c r="Z3" s="203"/>
    </row>
    <row r="4" spans="1:26" s="3" customFormat="1" ht="27" customHeight="1" x14ac:dyDescent="0.25">
      <c r="A4" s="204" t="s">
        <v>127</v>
      </c>
      <c r="B4" s="204"/>
      <c r="C4" s="205" t="s">
        <v>249</v>
      </c>
      <c r="D4" s="205"/>
      <c r="E4" s="205"/>
      <c r="F4" s="205"/>
      <c r="G4" s="205"/>
      <c r="H4" s="205"/>
      <c r="I4" s="205"/>
      <c r="J4" s="205"/>
      <c r="K4" s="205"/>
      <c r="L4" s="205"/>
      <c r="M4" s="205"/>
      <c r="N4" s="205"/>
      <c r="O4" s="205"/>
      <c r="P4" s="205"/>
      <c r="Q4" s="205"/>
      <c r="R4" s="205"/>
      <c r="S4" s="205"/>
      <c r="T4" s="205"/>
      <c r="U4" s="205"/>
      <c r="V4" s="205"/>
      <c r="W4" s="205"/>
      <c r="X4" s="205"/>
      <c r="Y4" s="205"/>
      <c r="Z4" s="206"/>
    </row>
    <row r="5" spans="1:26" s="3" customFormat="1" ht="31.5" x14ac:dyDescent="0.25">
      <c r="A5" s="60" t="s">
        <v>248</v>
      </c>
      <c r="B5" s="25" t="s">
        <v>75</v>
      </c>
      <c r="C5" s="25" t="s">
        <v>77</v>
      </c>
      <c r="D5" s="25" t="s">
        <v>79</v>
      </c>
      <c r="E5" s="25" t="s">
        <v>81</v>
      </c>
      <c r="F5" s="25" t="s">
        <v>83</v>
      </c>
      <c r="G5" s="25" t="s">
        <v>85</v>
      </c>
      <c r="H5" s="25" t="s">
        <v>87</v>
      </c>
      <c r="I5" s="25" t="s">
        <v>89</v>
      </c>
      <c r="J5" s="25" t="s">
        <v>91</v>
      </c>
      <c r="K5" s="25" t="s">
        <v>93</v>
      </c>
      <c r="L5" s="25" t="s">
        <v>95</v>
      </c>
      <c r="M5" s="25" t="s">
        <v>97</v>
      </c>
      <c r="N5" s="25" t="s">
        <v>99</v>
      </c>
      <c r="O5" s="25" t="s">
        <v>101</v>
      </c>
      <c r="P5" s="25" t="s">
        <v>103</v>
      </c>
      <c r="Q5" s="25" t="s">
        <v>105</v>
      </c>
      <c r="R5" s="25" t="s">
        <v>107</v>
      </c>
      <c r="S5" s="25" t="s">
        <v>109</v>
      </c>
      <c r="T5" s="25" t="s">
        <v>111</v>
      </c>
      <c r="U5" s="25" t="s">
        <v>113</v>
      </c>
      <c r="V5" s="25" t="s">
        <v>115</v>
      </c>
      <c r="W5" s="25" t="s">
        <v>117</v>
      </c>
      <c r="X5" s="25" t="s">
        <v>119</v>
      </c>
      <c r="Y5" s="25" t="s">
        <v>121</v>
      </c>
      <c r="Z5" s="25" t="s">
        <v>49</v>
      </c>
    </row>
    <row r="6" spans="1:26" x14ac:dyDescent="0.25">
      <c r="A6" s="59" t="s">
        <v>75</v>
      </c>
      <c r="B6" s="100"/>
      <c r="C6" s="97">
        <v>6239</v>
      </c>
      <c r="D6" s="97">
        <v>4424</v>
      </c>
      <c r="E6" s="97">
        <v>1550</v>
      </c>
      <c r="F6" s="97">
        <v>1354</v>
      </c>
      <c r="G6" s="97">
        <v>146</v>
      </c>
      <c r="H6" s="97">
        <v>606</v>
      </c>
      <c r="I6" s="97">
        <v>405</v>
      </c>
      <c r="J6" s="97">
        <v>334</v>
      </c>
      <c r="K6" s="97">
        <v>303</v>
      </c>
      <c r="L6" s="97">
        <v>274</v>
      </c>
      <c r="M6" s="97">
        <v>849</v>
      </c>
      <c r="N6" s="97">
        <v>490</v>
      </c>
      <c r="O6" s="97">
        <v>362</v>
      </c>
      <c r="P6" s="97">
        <v>744</v>
      </c>
      <c r="Q6" s="97">
        <v>272</v>
      </c>
      <c r="R6" s="97">
        <v>271</v>
      </c>
      <c r="S6" s="97">
        <v>172</v>
      </c>
      <c r="T6" s="97">
        <v>326</v>
      </c>
      <c r="U6" s="97">
        <v>524</v>
      </c>
      <c r="V6" s="97">
        <v>155</v>
      </c>
      <c r="W6" s="97">
        <v>163</v>
      </c>
      <c r="X6" s="97">
        <v>88</v>
      </c>
      <c r="Y6" s="97">
        <v>71</v>
      </c>
      <c r="Z6" s="97">
        <v>20134</v>
      </c>
    </row>
    <row r="7" spans="1:26" x14ac:dyDescent="0.25">
      <c r="A7" s="59" t="s">
        <v>77</v>
      </c>
      <c r="B7" s="97">
        <v>2446</v>
      </c>
      <c r="C7" s="101"/>
      <c r="D7" s="97">
        <v>947</v>
      </c>
      <c r="E7" s="97">
        <v>818</v>
      </c>
      <c r="F7" s="97">
        <v>295</v>
      </c>
      <c r="G7" s="97">
        <v>48</v>
      </c>
      <c r="H7" s="97">
        <v>242</v>
      </c>
      <c r="I7" s="97">
        <v>191</v>
      </c>
      <c r="J7" s="97">
        <v>193</v>
      </c>
      <c r="K7" s="97">
        <v>100</v>
      </c>
      <c r="L7" s="97">
        <v>117</v>
      </c>
      <c r="M7" s="97">
        <v>148</v>
      </c>
      <c r="N7" s="97">
        <v>108</v>
      </c>
      <c r="O7" s="97">
        <v>101</v>
      </c>
      <c r="P7" s="97">
        <v>183</v>
      </c>
      <c r="Q7" s="97">
        <v>88</v>
      </c>
      <c r="R7" s="97">
        <v>69</v>
      </c>
      <c r="S7" s="97">
        <v>32</v>
      </c>
      <c r="T7" s="97">
        <v>96</v>
      </c>
      <c r="U7" s="97">
        <v>164</v>
      </c>
      <c r="V7" s="97">
        <v>25</v>
      </c>
      <c r="W7" s="97">
        <v>44</v>
      </c>
      <c r="X7" s="97">
        <v>28</v>
      </c>
      <c r="Y7" s="97">
        <v>13</v>
      </c>
      <c r="Z7" s="97">
        <v>6505</v>
      </c>
    </row>
    <row r="8" spans="1:26" x14ac:dyDescent="0.25">
      <c r="A8" s="59" t="s">
        <v>79</v>
      </c>
      <c r="B8" s="97">
        <v>1807</v>
      </c>
      <c r="C8" s="97">
        <v>958</v>
      </c>
      <c r="D8" s="97">
        <v>0</v>
      </c>
      <c r="E8" s="97">
        <v>286</v>
      </c>
      <c r="F8" s="97">
        <v>1050</v>
      </c>
      <c r="G8" s="97">
        <v>149</v>
      </c>
      <c r="H8" s="97">
        <v>136</v>
      </c>
      <c r="I8" s="97">
        <v>137</v>
      </c>
      <c r="J8" s="97">
        <v>104</v>
      </c>
      <c r="K8" s="97">
        <v>121</v>
      </c>
      <c r="L8" s="97">
        <v>154</v>
      </c>
      <c r="M8" s="97">
        <v>161</v>
      </c>
      <c r="N8" s="97">
        <v>151</v>
      </c>
      <c r="O8" s="97">
        <v>128</v>
      </c>
      <c r="P8" s="97">
        <v>165</v>
      </c>
      <c r="Q8" s="97">
        <v>105</v>
      </c>
      <c r="R8" s="97">
        <v>93</v>
      </c>
      <c r="S8" s="97">
        <v>124</v>
      </c>
      <c r="T8" s="97">
        <v>109</v>
      </c>
      <c r="U8" s="97">
        <v>209</v>
      </c>
      <c r="V8" s="97">
        <v>90</v>
      </c>
      <c r="W8" s="97">
        <v>57</v>
      </c>
      <c r="X8" s="97">
        <v>25</v>
      </c>
      <c r="Y8" s="97">
        <v>26</v>
      </c>
      <c r="Z8" s="97">
        <v>6361</v>
      </c>
    </row>
    <row r="9" spans="1:26" x14ac:dyDescent="0.25">
      <c r="A9" s="59" t="s">
        <v>81</v>
      </c>
      <c r="B9" s="97">
        <v>1298</v>
      </c>
      <c r="C9" s="97">
        <v>883</v>
      </c>
      <c r="D9" s="97">
        <v>472</v>
      </c>
      <c r="E9" s="101"/>
      <c r="F9" s="97">
        <v>218</v>
      </c>
      <c r="G9" s="97">
        <v>48</v>
      </c>
      <c r="H9" s="97">
        <v>224</v>
      </c>
      <c r="I9" s="97">
        <v>198</v>
      </c>
      <c r="J9" s="97">
        <v>102</v>
      </c>
      <c r="K9" s="97">
        <v>51</v>
      </c>
      <c r="L9" s="97">
        <v>60</v>
      </c>
      <c r="M9" s="97">
        <v>100</v>
      </c>
      <c r="N9" s="97">
        <v>67</v>
      </c>
      <c r="O9" s="97">
        <v>51</v>
      </c>
      <c r="P9" s="97">
        <v>55</v>
      </c>
      <c r="Q9" s="97">
        <v>23</v>
      </c>
      <c r="R9" s="97">
        <v>16</v>
      </c>
      <c r="S9" s="97">
        <v>19</v>
      </c>
      <c r="T9" s="97">
        <v>44</v>
      </c>
      <c r="U9" s="97">
        <v>81</v>
      </c>
      <c r="V9" s="97">
        <v>17</v>
      </c>
      <c r="W9" s="97">
        <v>23</v>
      </c>
      <c r="X9" s="97">
        <v>10</v>
      </c>
      <c r="Y9" s="97">
        <v>8</v>
      </c>
      <c r="Z9" s="97">
        <v>4078</v>
      </c>
    </row>
    <row r="10" spans="1:26" x14ac:dyDescent="0.25">
      <c r="A10" s="59" t="s">
        <v>83</v>
      </c>
      <c r="B10" s="97">
        <v>738</v>
      </c>
      <c r="C10" s="97">
        <v>715</v>
      </c>
      <c r="D10" s="97">
        <v>755</v>
      </c>
      <c r="E10" s="97">
        <v>176</v>
      </c>
      <c r="F10" s="101"/>
      <c r="G10" s="97">
        <v>89</v>
      </c>
      <c r="H10" s="97">
        <v>111</v>
      </c>
      <c r="I10" s="97">
        <v>110</v>
      </c>
      <c r="J10" s="97">
        <v>77</v>
      </c>
      <c r="K10" s="97">
        <v>71</v>
      </c>
      <c r="L10" s="97">
        <v>80</v>
      </c>
      <c r="M10" s="97">
        <v>453</v>
      </c>
      <c r="N10" s="97">
        <v>200</v>
      </c>
      <c r="O10" s="97">
        <v>196</v>
      </c>
      <c r="P10" s="97">
        <v>222</v>
      </c>
      <c r="Q10" s="97">
        <v>253</v>
      </c>
      <c r="R10" s="97">
        <v>82</v>
      </c>
      <c r="S10" s="97">
        <v>61</v>
      </c>
      <c r="T10" s="97">
        <v>71</v>
      </c>
      <c r="U10" s="97">
        <v>110</v>
      </c>
      <c r="V10" s="97">
        <v>28</v>
      </c>
      <c r="W10" s="97">
        <v>61</v>
      </c>
      <c r="X10" s="97">
        <v>13</v>
      </c>
      <c r="Y10" s="97">
        <v>12</v>
      </c>
      <c r="Z10" s="97">
        <v>4698</v>
      </c>
    </row>
    <row r="11" spans="1:26" x14ac:dyDescent="0.25">
      <c r="A11" s="59" t="s">
        <v>85</v>
      </c>
      <c r="B11" s="97">
        <v>199</v>
      </c>
      <c r="C11" s="97">
        <v>89</v>
      </c>
      <c r="D11" s="97">
        <v>280</v>
      </c>
      <c r="E11" s="97">
        <v>39</v>
      </c>
      <c r="F11" s="97">
        <v>202</v>
      </c>
      <c r="G11" s="97"/>
      <c r="H11" s="97">
        <v>60</v>
      </c>
      <c r="I11" s="97">
        <v>72</v>
      </c>
      <c r="J11" s="97">
        <v>15</v>
      </c>
      <c r="K11" s="97">
        <v>16</v>
      </c>
      <c r="L11" s="97">
        <v>58</v>
      </c>
      <c r="M11" s="97">
        <v>177</v>
      </c>
      <c r="N11" s="97">
        <v>61</v>
      </c>
      <c r="O11" s="97">
        <v>32</v>
      </c>
      <c r="P11" s="97">
        <v>26</v>
      </c>
      <c r="Q11" s="97">
        <v>53</v>
      </c>
      <c r="R11" s="97">
        <v>7</v>
      </c>
      <c r="S11" s="97">
        <v>10</v>
      </c>
      <c r="T11" s="97">
        <v>13</v>
      </c>
      <c r="U11" s="97">
        <v>14</v>
      </c>
      <c r="V11" s="97">
        <v>6</v>
      </c>
      <c r="W11" s="97">
        <v>9</v>
      </c>
      <c r="X11" s="97">
        <v>1</v>
      </c>
      <c r="Y11" s="97">
        <v>4</v>
      </c>
      <c r="Z11" s="97">
        <v>1455</v>
      </c>
    </row>
    <row r="12" spans="1:26" x14ac:dyDescent="0.25">
      <c r="A12" s="59" t="s">
        <v>87</v>
      </c>
      <c r="B12" s="97">
        <v>538</v>
      </c>
      <c r="C12" s="97">
        <v>688</v>
      </c>
      <c r="D12" s="97">
        <v>285</v>
      </c>
      <c r="E12" s="97">
        <v>314</v>
      </c>
      <c r="F12" s="97">
        <v>176</v>
      </c>
      <c r="G12" s="97">
        <v>31</v>
      </c>
      <c r="H12" s="101"/>
      <c r="I12" s="97">
        <v>180</v>
      </c>
      <c r="J12" s="97">
        <v>105</v>
      </c>
      <c r="K12" s="97">
        <v>64</v>
      </c>
      <c r="L12" s="97">
        <v>51</v>
      </c>
      <c r="M12" s="97">
        <v>155</v>
      </c>
      <c r="N12" s="97">
        <v>142</v>
      </c>
      <c r="O12" s="97">
        <v>83</v>
      </c>
      <c r="P12" s="97">
        <v>79</v>
      </c>
      <c r="Q12" s="97">
        <v>60</v>
      </c>
      <c r="R12" s="97">
        <v>35</v>
      </c>
      <c r="S12" s="97">
        <v>32</v>
      </c>
      <c r="T12" s="97">
        <v>60</v>
      </c>
      <c r="U12" s="97">
        <v>61</v>
      </c>
      <c r="V12" s="97">
        <v>15</v>
      </c>
      <c r="W12" s="97">
        <v>45</v>
      </c>
      <c r="X12" s="97">
        <v>15</v>
      </c>
      <c r="Y12" s="97">
        <v>7</v>
      </c>
      <c r="Z12" s="97">
        <v>3234</v>
      </c>
    </row>
    <row r="13" spans="1:26" x14ac:dyDescent="0.25">
      <c r="A13" s="59" t="s">
        <v>89</v>
      </c>
      <c r="B13" s="97">
        <v>490</v>
      </c>
      <c r="C13" s="97">
        <v>407</v>
      </c>
      <c r="D13" s="97">
        <v>289</v>
      </c>
      <c r="E13" s="97">
        <v>274</v>
      </c>
      <c r="F13" s="97">
        <v>164</v>
      </c>
      <c r="G13" s="97">
        <v>34</v>
      </c>
      <c r="H13" s="97">
        <v>244</v>
      </c>
      <c r="I13" s="101"/>
      <c r="J13" s="97">
        <v>166</v>
      </c>
      <c r="K13" s="97">
        <v>69</v>
      </c>
      <c r="L13" s="97">
        <v>40</v>
      </c>
      <c r="M13" s="97">
        <v>95</v>
      </c>
      <c r="N13" s="97">
        <v>81</v>
      </c>
      <c r="O13" s="97">
        <v>20</v>
      </c>
      <c r="P13" s="97">
        <v>23</v>
      </c>
      <c r="Q13" s="97">
        <v>22</v>
      </c>
      <c r="R13" s="97">
        <v>18</v>
      </c>
      <c r="S13" s="97">
        <v>4</v>
      </c>
      <c r="T13" s="97">
        <v>20</v>
      </c>
      <c r="U13" s="97">
        <v>31</v>
      </c>
      <c r="V13" s="97">
        <v>7</v>
      </c>
      <c r="W13" s="97">
        <v>3</v>
      </c>
      <c r="X13" s="97">
        <v>5</v>
      </c>
      <c r="Y13" s="97">
        <v>1</v>
      </c>
      <c r="Z13" s="97">
        <v>2515</v>
      </c>
    </row>
    <row r="14" spans="1:26" x14ac:dyDescent="0.25">
      <c r="A14" s="59" t="s">
        <v>91</v>
      </c>
      <c r="B14" s="97">
        <v>685</v>
      </c>
      <c r="C14" s="97">
        <v>777</v>
      </c>
      <c r="D14" s="97">
        <v>418</v>
      </c>
      <c r="E14" s="97">
        <v>153</v>
      </c>
      <c r="F14" s="97">
        <v>243</v>
      </c>
      <c r="G14" s="97">
        <v>32</v>
      </c>
      <c r="H14" s="97">
        <v>224</v>
      </c>
      <c r="I14" s="97">
        <v>184</v>
      </c>
      <c r="J14" s="101"/>
      <c r="K14" s="97">
        <v>116</v>
      </c>
      <c r="L14" s="97">
        <v>32</v>
      </c>
      <c r="M14" s="97">
        <v>128</v>
      </c>
      <c r="N14" s="97">
        <v>77</v>
      </c>
      <c r="O14" s="97">
        <v>23</v>
      </c>
      <c r="P14" s="97">
        <v>27</v>
      </c>
      <c r="Q14" s="97">
        <v>24</v>
      </c>
      <c r="R14" s="97">
        <v>14</v>
      </c>
      <c r="S14" s="97">
        <v>8</v>
      </c>
      <c r="T14" s="97">
        <v>19</v>
      </c>
      <c r="U14" s="97">
        <v>50</v>
      </c>
      <c r="V14" s="97">
        <v>7</v>
      </c>
      <c r="W14" s="97">
        <v>13</v>
      </c>
      <c r="X14" s="97">
        <v>5</v>
      </c>
      <c r="Y14" s="97">
        <v>2</v>
      </c>
      <c r="Z14" s="97">
        <v>3271</v>
      </c>
    </row>
    <row r="15" spans="1:26" x14ac:dyDescent="0.25">
      <c r="A15" s="59" t="s">
        <v>93</v>
      </c>
      <c r="B15" s="97">
        <v>437</v>
      </c>
      <c r="C15" s="97">
        <v>443</v>
      </c>
      <c r="D15" s="97">
        <v>573</v>
      </c>
      <c r="E15" s="97">
        <v>97</v>
      </c>
      <c r="F15" s="97">
        <v>228</v>
      </c>
      <c r="G15" s="97">
        <v>21</v>
      </c>
      <c r="H15" s="97">
        <v>137</v>
      </c>
      <c r="I15" s="97">
        <v>70</v>
      </c>
      <c r="J15" s="97">
        <v>105</v>
      </c>
      <c r="K15" s="101"/>
      <c r="L15" s="97">
        <v>82</v>
      </c>
      <c r="M15" s="97">
        <v>152</v>
      </c>
      <c r="N15" s="97">
        <v>132</v>
      </c>
      <c r="O15" s="97">
        <v>42</v>
      </c>
      <c r="P15" s="97">
        <v>103</v>
      </c>
      <c r="Q15" s="97">
        <v>30</v>
      </c>
      <c r="R15" s="97">
        <v>102</v>
      </c>
      <c r="S15" s="97">
        <v>17</v>
      </c>
      <c r="T15" s="97">
        <v>14</v>
      </c>
      <c r="U15" s="97">
        <v>39</v>
      </c>
      <c r="V15" s="97">
        <v>11</v>
      </c>
      <c r="W15" s="97">
        <v>18</v>
      </c>
      <c r="X15" s="97">
        <v>6</v>
      </c>
      <c r="Y15" s="97">
        <v>9</v>
      </c>
      <c r="Z15" s="97">
        <v>2879</v>
      </c>
    </row>
    <row r="16" spans="1:26" x14ac:dyDescent="0.25">
      <c r="A16" s="59" t="s">
        <v>95</v>
      </c>
      <c r="B16" s="97">
        <v>392</v>
      </c>
      <c r="C16" s="97">
        <v>365</v>
      </c>
      <c r="D16" s="97">
        <v>948</v>
      </c>
      <c r="E16" s="97">
        <v>99</v>
      </c>
      <c r="F16" s="97">
        <v>207</v>
      </c>
      <c r="G16" s="97">
        <v>98</v>
      </c>
      <c r="H16" s="97">
        <v>79</v>
      </c>
      <c r="I16" s="97">
        <v>108</v>
      </c>
      <c r="J16" s="97">
        <v>38</v>
      </c>
      <c r="K16" s="97">
        <v>152</v>
      </c>
      <c r="L16" s="101"/>
      <c r="M16" s="97">
        <v>276</v>
      </c>
      <c r="N16" s="97">
        <v>275</v>
      </c>
      <c r="O16" s="97">
        <v>41</v>
      </c>
      <c r="P16" s="97">
        <v>31</v>
      </c>
      <c r="Q16" s="97">
        <v>54</v>
      </c>
      <c r="R16" s="97">
        <v>48</v>
      </c>
      <c r="S16" s="97">
        <v>25</v>
      </c>
      <c r="T16" s="97">
        <v>12</v>
      </c>
      <c r="U16" s="97">
        <v>36</v>
      </c>
      <c r="V16" s="97">
        <v>2</v>
      </c>
      <c r="W16" s="97">
        <v>20</v>
      </c>
      <c r="X16" s="97">
        <v>6</v>
      </c>
      <c r="Y16" s="97">
        <v>3</v>
      </c>
      <c r="Z16" s="97">
        <v>3325</v>
      </c>
    </row>
    <row r="17" spans="1:26" x14ac:dyDescent="0.25">
      <c r="A17" s="59" t="s">
        <v>97</v>
      </c>
      <c r="B17" s="97">
        <v>371</v>
      </c>
      <c r="C17" s="97">
        <v>274</v>
      </c>
      <c r="D17" s="97">
        <v>266</v>
      </c>
      <c r="E17" s="97">
        <v>53</v>
      </c>
      <c r="F17" s="97">
        <v>235</v>
      </c>
      <c r="G17" s="97">
        <v>76</v>
      </c>
      <c r="H17" s="97">
        <v>85</v>
      </c>
      <c r="I17" s="97">
        <v>70</v>
      </c>
      <c r="J17" s="97">
        <v>48</v>
      </c>
      <c r="K17" s="97">
        <v>53</v>
      </c>
      <c r="L17" s="97">
        <v>73</v>
      </c>
      <c r="M17" s="101"/>
      <c r="N17" s="97">
        <v>635</v>
      </c>
      <c r="O17" s="97">
        <v>379</v>
      </c>
      <c r="P17" s="97">
        <v>261</v>
      </c>
      <c r="Q17" s="97">
        <v>618</v>
      </c>
      <c r="R17" s="97">
        <v>147</v>
      </c>
      <c r="S17" s="97">
        <v>181</v>
      </c>
      <c r="T17" s="97">
        <v>87</v>
      </c>
      <c r="U17" s="97">
        <v>141</v>
      </c>
      <c r="V17" s="97">
        <v>29</v>
      </c>
      <c r="W17" s="97">
        <v>78</v>
      </c>
      <c r="X17" s="97">
        <v>19</v>
      </c>
      <c r="Y17" s="97">
        <v>27</v>
      </c>
      <c r="Z17" s="97">
        <v>4216</v>
      </c>
    </row>
    <row r="18" spans="1:26" x14ac:dyDescent="0.25">
      <c r="A18" s="59" t="s">
        <v>99</v>
      </c>
      <c r="B18" s="97">
        <v>255</v>
      </c>
      <c r="C18" s="97">
        <v>276</v>
      </c>
      <c r="D18" s="97">
        <v>169</v>
      </c>
      <c r="E18" s="97">
        <v>53</v>
      </c>
      <c r="F18" s="97">
        <v>153</v>
      </c>
      <c r="G18" s="97">
        <v>34</v>
      </c>
      <c r="H18" s="97">
        <v>66</v>
      </c>
      <c r="I18" s="97">
        <v>29</v>
      </c>
      <c r="J18" s="97">
        <v>25</v>
      </c>
      <c r="K18" s="97">
        <v>45</v>
      </c>
      <c r="L18" s="97">
        <v>54</v>
      </c>
      <c r="M18" s="97">
        <v>1050</v>
      </c>
      <c r="N18" s="101"/>
      <c r="O18" s="97">
        <v>544</v>
      </c>
      <c r="P18" s="97">
        <v>263</v>
      </c>
      <c r="Q18" s="97">
        <v>287</v>
      </c>
      <c r="R18" s="97">
        <v>154</v>
      </c>
      <c r="S18" s="97">
        <v>81</v>
      </c>
      <c r="T18" s="97">
        <v>75</v>
      </c>
      <c r="U18" s="97">
        <v>79</v>
      </c>
      <c r="V18" s="97">
        <v>23</v>
      </c>
      <c r="W18" s="97">
        <v>65</v>
      </c>
      <c r="X18" s="97">
        <v>20</v>
      </c>
      <c r="Y18" s="97">
        <v>19</v>
      </c>
      <c r="Z18" s="97">
        <v>3831</v>
      </c>
    </row>
    <row r="19" spans="1:26" x14ac:dyDescent="0.25">
      <c r="A19" s="59" t="s">
        <v>101</v>
      </c>
      <c r="B19" s="97">
        <v>190</v>
      </c>
      <c r="C19" s="97">
        <v>134</v>
      </c>
      <c r="D19" s="97">
        <v>115</v>
      </c>
      <c r="E19" s="97">
        <v>33</v>
      </c>
      <c r="F19" s="97">
        <v>80</v>
      </c>
      <c r="G19" s="97">
        <v>15</v>
      </c>
      <c r="H19" s="97">
        <v>28</v>
      </c>
      <c r="I19" s="97">
        <v>20</v>
      </c>
      <c r="J19" s="97">
        <v>1</v>
      </c>
      <c r="K19" s="97">
        <v>2</v>
      </c>
      <c r="L19" s="97">
        <v>17</v>
      </c>
      <c r="M19" s="97">
        <v>565</v>
      </c>
      <c r="N19" s="97">
        <v>492</v>
      </c>
      <c r="O19" s="101"/>
      <c r="P19" s="97">
        <v>266</v>
      </c>
      <c r="Q19" s="97">
        <v>77</v>
      </c>
      <c r="R19" s="97">
        <v>25</v>
      </c>
      <c r="S19" s="97">
        <v>37</v>
      </c>
      <c r="T19" s="97">
        <v>54</v>
      </c>
      <c r="U19" s="97">
        <v>78</v>
      </c>
      <c r="V19" s="97">
        <v>6</v>
      </c>
      <c r="W19" s="97">
        <v>44</v>
      </c>
      <c r="X19" s="97">
        <v>10</v>
      </c>
      <c r="Y19" s="97">
        <v>10</v>
      </c>
      <c r="Z19" s="97">
        <v>2309</v>
      </c>
    </row>
    <row r="20" spans="1:26" x14ac:dyDescent="0.25">
      <c r="A20" s="59" t="s">
        <v>103</v>
      </c>
      <c r="B20" s="97">
        <v>711</v>
      </c>
      <c r="C20" s="97">
        <v>817</v>
      </c>
      <c r="D20" s="97">
        <v>337</v>
      </c>
      <c r="E20" s="97">
        <v>75</v>
      </c>
      <c r="F20" s="97">
        <v>236</v>
      </c>
      <c r="G20" s="97">
        <v>37</v>
      </c>
      <c r="H20" s="97">
        <v>92</v>
      </c>
      <c r="I20" s="97">
        <v>32</v>
      </c>
      <c r="J20" s="97">
        <v>30</v>
      </c>
      <c r="K20" s="97">
        <v>43</v>
      </c>
      <c r="L20" s="97">
        <v>22</v>
      </c>
      <c r="M20" s="97">
        <v>386</v>
      </c>
      <c r="N20" s="97">
        <v>254</v>
      </c>
      <c r="O20" s="97">
        <v>422</v>
      </c>
      <c r="P20" s="97"/>
      <c r="Q20" s="97">
        <v>178</v>
      </c>
      <c r="R20" s="97">
        <v>126</v>
      </c>
      <c r="S20" s="97">
        <v>542</v>
      </c>
      <c r="T20" s="97">
        <v>387</v>
      </c>
      <c r="U20" s="97">
        <v>485</v>
      </c>
      <c r="V20" s="97">
        <v>111</v>
      </c>
      <c r="W20" s="97">
        <v>120</v>
      </c>
      <c r="X20" s="97">
        <v>33</v>
      </c>
      <c r="Y20" s="97">
        <v>64</v>
      </c>
      <c r="Z20" s="97">
        <v>5551</v>
      </c>
    </row>
    <row r="21" spans="1:26" x14ac:dyDescent="0.25">
      <c r="A21" s="59" t="s">
        <v>105</v>
      </c>
      <c r="B21" s="97">
        <v>383</v>
      </c>
      <c r="C21" s="97">
        <v>280</v>
      </c>
      <c r="D21" s="97">
        <v>352</v>
      </c>
      <c r="E21" s="97">
        <v>99</v>
      </c>
      <c r="F21" s="97">
        <v>493</v>
      </c>
      <c r="G21" s="97">
        <v>105</v>
      </c>
      <c r="H21" s="97">
        <v>85</v>
      </c>
      <c r="I21" s="97">
        <v>44</v>
      </c>
      <c r="J21" s="97">
        <v>28</v>
      </c>
      <c r="K21" s="97">
        <v>29</v>
      </c>
      <c r="L21" s="97">
        <v>78</v>
      </c>
      <c r="M21" s="97">
        <v>2061</v>
      </c>
      <c r="N21" s="97">
        <v>892</v>
      </c>
      <c r="O21" s="97">
        <v>217</v>
      </c>
      <c r="P21" s="97">
        <v>378</v>
      </c>
      <c r="Q21" s="97"/>
      <c r="R21" s="97">
        <v>47</v>
      </c>
      <c r="S21" s="97">
        <v>87</v>
      </c>
      <c r="T21" s="97">
        <v>44</v>
      </c>
      <c r="U21" s="97">
        <v>156</v>
      </c>
      <c r="V21" s="97">
        <v>20</v>
      </c>
      <c r="W21" s="97">
        <v>54</v>
      </c>
      <c r="X21" s="97">
        <v>8</v>
      </c>
      <c r="Y21" s="97">
        <v>10</v>
      </c>
      <c r="Z21" s="97">
        <v>5961</v>
      </c>
    </row>
    <row r="22" spans="1:26" x14ac:dyDescent="0.25">
      <c r="A22" s="59" t="s">
        <v>107</v>
      </c>
      <c r="B22" s="97">
        <v>414</v>
      </c>
      <c r="C22" s="97">
        <v>353</v>
      </c>
      <c r="D22" s="97">
        <v>536</v>
      </c>
      <c r="E22" s="97">
        <v>82</v>
      </c>
      <c r="F22" s="97">
        <v>214</v>
      </c>
      <c r="G22" s="97">
        <v>43</v>
      </c>
      <c r="H22" s="97">
        <v>79</v>
      </c>
      <c r="I22" s="97">
        <v>36</v>
      </c>
      <c r="J22" s="97">
        <v>29</v>
      </c>
      <c r="K22" s="97">
        <v>281</v>
      </c>
      <c r="L22" s="97">
        <v>80</v>
      </c>
      <c r="M22" s="97">
        <v>725</v>
      </c>
      <c r="N22" s="97">
        <v>611</v>
      </c>
      <c r="O22" s="97">
        <v>153</v>
      </c>
      <c r="P22" s="97">
        <v>561</v>
      </c>
      <c r="Q22" s="97">
        <v>71</v>
      </c>
      <c r="R22" s="101"/>
      <c r="S22" s="97">
        <v>168</v>
      </c>
      <c r="T22" s="97">
        <v>56</v>
      </c>
      <c r="U22" s="97">
        <v>186</v>
      </c>
      <c r="V22" s="97">
        <v>95</v>
      </c>
      <c r="W22" s="97">
        <v>332</v>
      </c>
      <c r="X22" s="97">
        <v>22</v>
      </c>
      <c r="Y22" s="97">
        <v>49</v>
      </c>
      <c r="Z22" s="97">
        <v>5187</v>
      </c>
    </row>
    <row r="23" spans="1:26" x14ac:dyDescent="0.25">
      <c r="A23" s="59" t="s">
        <v>109</v>
      </c>
      <c r="B23" s="97">
        <v>184</v>
      </c>
      <c r="C23" s="97">
        <v>159</v>
      </c>
      <c r="D23" s="97">
        <v>186</v>
      </c>
      <c r="E23" s="97">
        <v>37</v>
      </c>
      <c r="F23" s="97">
        <v>106</v>
      </c>
      <c r="G23" s="97">
        <v>15</v>
      </c>
      <c r="H23" s="97">
        <v>28</v>
      </c>
      <c r="I23" s="97">
        <v>14</v>
      </c>
      <c r="J23" s="97">
        <v>4</v>
      </c>
      <c r="K23" s="97">
        <v>20</v>
      </c>
      <c r="L23" s="97">
        <v>17</v>
      </c>
      <c r="M23" s="97">
        <v>469</v>
      </c>
      <c r="N23" s="97">
        <v>236</v>
      </c>
      <c r="O23" s="97">
        <v>124</v>
      </c>
      <c r="P23" s="97">
        <v>1035</v>
      </c>
      <c r="Q23" s="97">
        <v>84</v>
      </c>
      <c r="R23" s="97">
        <v>109</v>
      </c>
      <c r="S23" s="101"/>
      <c r="T23" s="97">
        <v>209</v>
      </c>
      <c r="U23" s="97">
        <v>509</v>
      </c>
      <c r="V23" s="97">
        <v>59</v>
      </c>
      <c r="W23" s="97">
        <v>288</v>
      </c>
      <c r="X23" s="97">
        <v>16</v>
      </c>
      <c r="Y23" s="97">
        <v>42</v>
      </c>
      <c r="Z23" s="97">
        <v>3962</v>
      </c>
    </row>
    <row r="24" spans="1:26" x14ac:dyDescent="0.25">
      <c r="A24" s="59" t="s">
        <v>111</v>
      </c>
      <c r="B24" s="97">
        <v>277</v>
      </c>
      <c r="C24" s="97">
        <v>252</v>
      </c>
      <c r="D24" s="97">
        <v>216</v>
      </c>
      <c r="E24" s="97">
        <v>34</v>
      </c>
      <c r="F24" s="97">
        <v>103</v>
      </c>
      <c r="G24" s="97">
        <v>29</v>
      </c>
      <c r="H24" s="97">
        <v>38</v>
      </c>
      <c r="I24" s="97">
        <v>18</v>
      </c>
      <c r="J24" s="97">
        <v>10</v>
      </c>
      <c r="K24" s="97">
        <v>9</v>
      </c>
      <c r="L24" s="97">
        <v>5</v>
      </c>
      <c r="M24" s="97">
        <v>145</v>
      </c>
      <c r="N24" s="97">
        <v>143</v>
      </c>
      <c r="O24" s="97">
        <v>75</v>
      </c>
      <c r="P24" s="97">
        <v>395</v>
      </c>
      <c r="Q24" s="97">
        <v>46</v>
      </c>
      <c r="R24" s="97">
        <v>29</v>
      </c>
      <c r="S24" s="97">
        <v>77</v>
      </c>
      <c r="T24" s="101"/>
      <c r="U24" s="97">
        <v>1021</v>
      </c>
      <c r="V24" s="97">
        <v>185</v>
      </c>
      <c r="W24" s="97">
        <v>111</v>
      </c>
      <c r="X24" s="97">
        <v>43</v>
      </c>
      <c r="Y24" s="97">
        <v>155</v>
      </c>
      <c r="Z24" s="97">
        <v>3426</v>
      </c>
    </row>
    <row r="25" spans="1:26" x14ac:dyDescent="0.25">
      <c r="A25" s="59" t="s">
        <v>113</v>
      </c>
      <c r="B25" s="97">
        <v>292</v>
      </c>
      <c r="C25" s="97">
        <v>294</v>
      </c>
      <c r="D25" s="97">
        <v>240</v>
      </c>
      <c r="E25" s="97">
        <v>53</v>
      </c>
      <c r="F25" s="97">
        <v>110</v>
      </c>
      <c r="G25" s="97">
        <v>9</v>
      </c>
      <c r="H25" s="97">
        <v>69</v>
      </c>
      <c r="I25" s="97">
        <v>24</v>
      </c>
      <c r="J25" s="97">
        <v>22</v>
      </c>
      <c r="K25" s="97">
        <v>22</v>
      </c>
      <c r="L25" s="97">
        <v>8</v>
      </c>
      <c r="M25" s="97">
        <v>176</v>
      </c>
      <c r="N25" s="97">
        <v>184</v>
      </c>
      <c r="O25" s="97">
        <v>139</v>
      </c>
      <c r="P25" s="97">
        <v>350</v>
      </c>
      <c r="Q25" s="97">
        <v>72</v>
      </c>
      <c r="R25" s="97">
        <v>38</v>
      </c>
      <c r="S25" s="97">
        <v>147</v>
      </c>
      <c r="T25" s="97">
        <v>672</v>
      </c>
      <c r="U25" s="97"/>
      <c r="V25" s="97">
        <v>278</v>
      </c>
      <c r="W25" s="97">
        <v>110</v>
      </c>
      <c r="X25" s="97">
        <v>24</v>
      </c>
      <c r="Y25" s="97">
        <v>87</v>
      </c>
      <c r="Z25" s="97">
        <v>3435</v>
      </c>
    </row>
    <row r="26" spans="1:26" x14ac:dyDescent="0.25">
      <c r="A26" s="59" t="s">
        <v>115</v>
      </c>
      <c r="B26" s="97">
        <v>130</v>
      </c>
      <c r="C26" s="97">
        <v>83</v>
      </c>
      <c r="D26" s="97">
        <v>131</v>
      </c>
      <c r="E26" s="97">
        <v>17</v>
      </c>
      <c r="F26" s="97">
        <v>72</v>
      </c>
      <c r="G26" s="97">
        <v>2</v>
      </c>
      <c r="H26" s="97">
        <v>30</v>
      </c>
      <c r="I26" s="97">
        <v>15</v>
      </c>
      <c r="J26" s="97">
        <v>11</v>
      </c>
      <c r="K26" s="97">
        <v>16</v>
      </c>
      <c r="L26" s="97">
        <v>13</v>
      </c>
      <c r="M26" s="97">
        <v>58</v>
      </c>
      <c r="N26" s="97">
        <v>64</v>
      </c>
      <c r="O26" s="97">
        <v>28</v>
      </c>
      <c r="P26" s="97">
        <v>67</v>
      </c>
      <c r="Q26" s="97">
        <v>14</v>
      </c>
      <c r="R26" s="97">
        <v>18</v>
      </c>
      <c r="S26" s="97">
        <v>38</v>
      </c>
      <c r="T26" s="97">
        <v>220</v>
      </c>
      <c r="U26" s="97">
        <v>529</v>
      </c>
      <c r="V26" s="101"/>
      <c r="W26" s="97">
        <v>60</v>
      </c>
      <c r="X26" s="97">
        <v>16</v>
      </c>
      <c r="Y26" s="97">
        <v>43</v>
      </c>
      <c r="Z26" s="97">
        <v>1683</v>
      </c>
    </row>
    <row r="27" spans="1:26" x14ac:dyDescent="0.25">
      <c r="A27" s="59" t="s">
        <v>117</v>
      </c>
      <c r="B27" s="97">
        <v>169</v>
      </c>
      <c r="C27" s="97">
        <v>205</v>
      </c>
      <c r="D27" s="97">
        <v>186</v>
      </c>
      <c r="E27" s="97">
        <v>29</v>
      </c>
      <c r="F27" s="97">
        <v>232</v>
      </c>
      <c r="G27" s="97">
        <v>27</v>
      </c>
      <c r="H27" s="97">
        <v>79</v>
      </c>
      <c r="I27" s="97">
        <v>13</v>
      </c>
      <c r="J27" s="97">
        <v>6</v>
      </c>
      <c r="K27" s="97">
        <v>11</v>
      </c>
      <c r="L27" s="97">
        <v>18</v>
      </c>
      <c r="M27" s="97">
        <v>387</v>
      </c>
      <c r="N27" s="97">
        <v>495</v>
      </c>
      <c r="O27" s="97">
        <v>127</v>
      </c>
      <c r="P27" s="97">
        <v>255</v>
      </c>
      <c r="Q27" s="97">
        <v>63</v>
      </c>
      <c r="R27" s="97">
        <v>97</v>
      </c>
      <c r="S27" s="97">
        <v>181</v>
      </c>
      <c r="T27" s="97">
        <v>371</v>
      </c>
      <c r="U27" s="97">
        <v>330</v>
      </c>
      <c r="V27" s="97">
        <v>62</v>
      </c>
      <c r="W27" s="101"/>
      <c r="X27" s="97">
        <v>135</v>
      </c>
      <c r="Y27" s="97">
        <v>94</v>
      </c>
      <c r="Z27" s="97">
        <v>3579</v>
      </c>
    </row>
    <row r="28" spans="1:26" x14ac:dyDescent="0.25">
      <c r="A28" s="59" t="s">
        <v>119</v>
      </c>
      <c r="B28" s="97">
        <v>65</v>
      </c>
      <c r="C28" s="97">
        <v>64</v>
      </c>
      <c r="D28" s="97">
        <v>69</v>
      </c>
      <c r="E28" s="97">
        <v>13</v>
      </c>
      <c r="F28" s="97">
        <v>54</v>
      </c>
      <c r="G28" s="97">
        <v>10</v>
      </c>
      <c r="H28" s="97">
        <v>20</v>
      </c>
      <c r="I28" s="97">
        <v>5</v>
      </c>
      <c r="J28" s="97">
        <v>4</v>
      </c>
      <c r="K28" s="97">
        <v>7</v>
      </c>
      <c r="L28" s="97">
        <v>5</v>
      </c>
      <c r="M28" s="97">
        <v>58</v>
      </c>
      <c r="N28" s="97">
        <v>88</v>
      </c>
      <c r="O28" s="97">
        <v>48</v>
      </c>
      <c r="P28" s="97">
        <v>56</v>
      </c>
      <c r="Q28" s="97">
        <v>17</v>
      </c>
      <c r="R28" s="97">
        <v>11</v>
      </c>
      <c r="S28" s="97">
        <v>23</v>
      </c>
      <c r="T28" s="97">
        <v>76</v>
      </c>
      <c r="U28" s="97">
        <v>42</v>
      </c>
      <c r="V28" s="97">
        <v>17</v>
      </c>
      <c r="W28" s="97">
        <v>121</v>
      </c>
      <c r="X28" s="101"/>
      <c r="Y28" s="97">
        <v>38</v>
      </c>
      <c r="Z28" s="97">
        <v>924</v>
      </c>
    </row>
    <row r="29" spans="1:26" x14ac:dyDescent="0.25">
      <c r="A29" s="59" t="s">
        <v>121</v>
      </c>
      <c r="B29" s="97">
        <v>51</v>
      </c>
      <c r="C29" s="97">
        <v>58</v>
      </c>
      <c r="D29" s="97">
        <v>47</v>
      </c>
      <c r="E29" s="97">
        <v>10</v>
      </c>
      <c r="F29" s="97">
        <v>38</v>
      </c>
      <c r="G29" s="97">
        <v>12</v>
      </c>
      <c r="H29" s="97">
        <v>14</v>
      </c>
      <c r="I29" s="101">
        <v>0</v>
      </c>
      <c r="J29" s="97">
        <v>6</v>
      </c>
      <c r="K29" s="97">
        <v>4</v>
      </c>
      <c r="L29" s="97">
        <v>7</v>
      </c>
      <c r="M29" s="97">
        <v>45</v>
      </c>
      <c r="N29" s="97">
        <v>86</v>
      </c>
      <c r="O29" s="97">
        <v>66</v>
      </c>
      <c r="P29" s="97">
        <v>69</v>
      </c>
      <c r="Q29" s="97">
        <v>9</v>
      </c>
      <c r="R29" s="97">
        <v>9</v>
      </c>
      <c r="S29" s="97">
        <v>19</v>
      </c>
      <c r="T29" s="97">
        <v>323</v>
      </c>
      <c r="U29" s="97">
        <v>128</v>
      </c>
      <c r="V29" s="97">
        <v>28</v>
      </c>
      <c r="W29" s="97">
        <v>87</v>
      </c>
      <c r="X29" s="97">
        <v>57</v>
      </c>
      <c r="Y29" s="101"/>
      <c r="Z29" s="97">
        <v>1182</v>
      </c>
    </row>
    <row r="30" spans="1:26" ht="31.5" x14ac:dyDescent="0.25">
      <c r="A30" s="59" t="s">
        <v>49</v>
      </c>
      <c r="B30" s="97">
        <v>12533</v>
      </c>
      <c r="C30" s="97">
        <v>14826</v>
      </c>
      <c r="D30" s="97">
        <v>12251</v>
      </c>
      <c r="E30" s="97">
        <v>4408</v>
      </c>
      <c r="F30" s="97">
        <v>6273</v>
      </c>
      <c r="G30" s="97">
        <v>1121</v>
      </c>
      <c r="H30" s="97">
        <v>2787</v>
      </c>
      <c r="I30" s="97">
        <v>1985</v>
      </c>
      <c r="J30" s="97">
        <v>1475</v>
      </c>
      <c r="K30" s="97">
        <v>1616</v>
      </c>
      <c r="L30" s="97">
        <v>1354</v>
      </c>
      <c r="M30" s="97">
        <v>8831</v>
      </c>
      <c r="N30" s="97">
        <v>5977</v>
      </c>
      <c r="O30" s="97">
        <v>3411</v>
      </c>
      <c r="P30" s="97">
        <v>5626</v>
      </c>
      <c r="Q30" s="97">
        <v>2533</v>
      </c>
      <c r="R30" s="97">
        <v>1575</v>
      </c>
      <c r="S30" s="97">
        <v>2095</v>
      </c>
      <c r="T30" s="97">
        <v>3369</v>
      </c>
      <c r="U30" s="97">
        <v>5018</v>
      </c>
      <c r="V30" s="97">
        <v>1286</v>
      </c>
      <c r="W30" s="97">
        <v>1936</v>
      </c>
      <c r="X30" s="97">
        <v>612</v>
      </c>
      <c r="Y30" s="97">
        <v>802</v>
      </c>
      <c r="Z30" s="97">
        <v>103711</v>
      </c>
    </row>
    <row r="32" spans="1:26" x14ac:dyDescent="0.25">
      <c r="B32"/>
      <c r="C32"/>
      <c r="D32"/>
      <c r="E32"/>
      <c r="F32"/>
      <c r="G32"/>
      <c r="H32"/>
      <c r="I32"/>
      <c r="J32"/>
      <c r="K32"/>
      <c r="L32"/>
      <c r="M32"/>
      <c r="N32"/>
      <c r="O32"/>
      <c r="P32"/>
      <c r="Q32"/>
      <c r="R32"/>
      <c r="S32"/>
      <c r="T32"/>
      <c r="U32"/>
      <c r="V32"/>
      <c r="W32"/>
      <c r="X32"/>
      <c r="Y32"/>
      <c r="Z32"/>
    </row>
    <row r="33" spans="2:26" x14ac:dyDescent="0.25">
      <c r="B33"/>
      <c r="C33"/>
      <c r="D33"/>
      <c r="E33"/>
      <c r="F33"/>
      <c r="G33"/>
      <c r="H33"/>
      <c r="I33"/>
      <c r="J33"/>
      <c r="K33"/>
      <c r="L33"/>
      <c r="M33"/>
      <c r="N33"/>
      <c r="O33"/>
      <c r="P33"/>
      <c r="Q33"/>
      <c r="R33"/>
      <c r="S33"/>
      <c r="T33"/>
      <c r="U33"/>
      <c r="V33"/>
      <c r="W33"/>
      <c r="X33"/>
      <c r="Y33"/>
      <c r="Z33"/>
    </row>
    <row r="34" spans="2:26" x14ac:dyDescent="0.25">
      <c r="B34"/>
      <c r="C34"/>
      <c r="D34"/>
      <c r="E34"/>
      <c r="F34"/>
      <c r="G34"/>
      <c r="H34"/>
      <c r="I34"/>
      <c r="J34"/>
      <c r="K34"/>
      <c r="L34"/>
      <c r="M34"/>
      <c r="N34"/>
      <c r="O34"/>
      <c r="P34"/>
      <c r="Q34"/>
      <c r="R34"/>
      <c r="S34"/>
      <c r="T34"/>
      <c r="U34"/>
      <c r="V34"/>
      <c r="W34"/>
      <c r="X34"/>
      <c r="Y34"/>
      <c r="Z34"/>
    </row>
    <row r="35" spans="2:26" x14ac:dyDescent="0.25">
      <c r="B35"/>
      <c r="C35"/>
      <c r="D35"/>
      <c r="E35"/>
      <c r="F35"/>
      <c r="G35"/>
      <c r="H35"/>
      <c r="I35"/>
      <c r="J35"/>
      <c r="K35"/>
      <c r="L35"/>
      <c r="M35"/>
      <c r="N35"/>
      <c r="O35"/>
      <c r="P35"/>
      <c r="Q35"/>
      <c r="R35"/>
      <c r="S35"/>
      <c r="T35"/>
      <c r="U35"/>
      <c r="V35"/>
      <c r="W35"/>
      <c r="X35"/>
      <c r="Y35"/>
      <c r="Z35"/>
    </row>
    <row r="36" spans="2:26" x14ac:dyDescent="0.25">
      <c r="B36"/>
      <c r="C36"/>
      <c r="D36"/>
      <c r="E36"/>
      <c r="F36"/>
      <c r="G36"/>
      <c r="H36"/>
      <c r="I36"/>
      <c r="J36"/>
      <c r="K36"/>
      <c r="L36"/>
      <c r="M36"/>
      <c r="N36"/>
      <c r="O36"/>
      <c r="P36"/>
      <c r="Q36"/>
      <c r="R36"/>
      <c r="S36"/>
      <c r="T36"/>
      <c r="U36"/>
      <c r="V36"/>
      <c r="W36"/>
      <c r="X36"/>
      <c r="Y36"/>
      <c r="Z36"/>
    </row>
    <row r="37" spans="2:26" x14ac:dyDescent="0.25">
      <c r="B37"/>
      <c r="C37"/>
      <c r="D37"/>
      <c r="E37"/>
      <c r="F37"/>
      <c r="G37"/>
      <c r="H37"/>
      <c r="I37"/>
      <c r="J37"/>
      <c r="K37"/>
      <c r="L37"/>
      <c r="M37"/>
      <c r="N37"/>
      <c r="O37"/>
      <c r="P37"/>
      <c r="Q37"/>
      <c r="R37"/>
      <c r="S37"/>
      <c r="T37"/>
      <c r="U37"/>
      <c r="V37"/>
      <c r="W37"/>
      <c r="X37"/>
      <c r="Y37"/>
      <c r="Z37"/>
    </row>
    <row r="38" spans="2:26" x14ac:dyDescent="0.25">
      <c r="B38"/>
      <c r="C38"/>
      <c r="D38"/>
      <c r="E38"/>
      <c r="F38"/>
      <c r="G38"/>
      <c r="H38"/>
      <c r="I38"/>
      <c r="J38"/>
      <c r="K38"/>
      <c r="L38"/>
      <c r="M38"/>
      <c r="N38"/>
      <c r="O38"/>
      <c r="P38"/>
      <c r="Q38"/>
      <c r="R38"/>
      <c r="S38"/>
      <c r="T38"/>
      <c r="U38"/>
      <c r="V38"/>
      <c r="W38"/>
      <c r="X38"/>
      <c r="Y38"/>
      <c r="Z38"/>
    </row>
    <row r="39" spans="2:26" x14ac:dyDescent="0.25">
      <c r="B39"/>
      <c r="C39"/>
      <c r="D39"/>
      <c r="E39"/>
      <c r="F39"/>
      <c r="G39"/>
      <c r="H39"/>
      <c r="I39"/>
      <c r="J39"/>
      <c r="K39"/>
      <c r="L39"/>
      <c r="M39"/>
      <c r="N39"/>
      <c r="O39"/>
      <c r="P39"/>
      <c r="Q39"/>
      <c r="R39"/>
      <c r="S39"/>
      <c r="T39"/>
      <c r="U39"/>
      <c r="V39"/>
      <c r="W39"/>
      <c r="X39"/>
      <c r="Y39"/>
      <c r="Z39"/>
    </row>
    <row r="40" spans="2:26" x14ac:dyDescent="0.25">
      <c r="B40"/>
      <c r="C40"/>
      <c r="D40"/>
      <c r="E40"/>
      <c r="F40"/>
      <c r="G40"/>
      <c r="H40"/>
      <c r="I40"/>
      <c r="J40"/>
      <c r="K40"/>
      <c r="L40"/>
      <c r="M40"/>
      <c r="N40"/>
      <c r="O40"/>
      <c r="P40"/>
      <c r="Q40"/>
      <c r="R40"/>
      <c r="S40"/>
      <c r="T40"/>
      <c r="U40"/>
      <c r="V40"/>
      <c r="W40"/>
      <c r="X40"/>
      <c r="Y40"/>
      <c r="Z40"/>
    </row>
    <row r="41" spans="2:26" x14ac:dyDescent="0.25">
      <c r="B41"/>
      <c r="C41"/>
      <c r="D41"/>
      <c r="E41"/>
      <c r="F41"/>
      <c r="G41"/>
      <c r="H41"/>
      <c r="I41"/>
      <c r="J41"/>
      <c r="K41"/>
      <c r="L41"/>
      <c r="M41"/>
      <c r="N41"/>
      <c r="O41"/>
      <c r="P41"/>
      <c r="Q41"/>
      <c r="R41"/>
      <c r="S41"/>
      <c r="T41"/>
      <c r="U41"/>
      <c r="V41"/>
      <c r="W41"/>
      <c r="X41"/>
      <c r="Y41"/>
      <c r="Z41"/>
    </row>
    <row r="42" spans="2:26" x14ac:dyDescent="0.25">
      <c r="B42"/>
      <c r="C42"/>
      <c r="D42"/>
      <c r="E42"/>
      <c r="F42"/>
      <c r="G42"/>
      <c r="H42"/>
      <c r="I42"/>
      <c r="J42"/>
      <c r="K42"/>
      <c r="L42"/>
      <c r="M42"/>
      <c r="N42"/>
      <c r="O42"/>
      <c r="P42"/>
      <c r="Q42"/>
      <c r="R42"/>
      <c r="S42"/>
      <c r="T42"/>
      <c r="U42"/>
      <c r="V42"/>
      <c r="W42"/>
      <c r="X42"/>
      <c r="Y42"/>
      <c r="Z42"/>
    </row>
    <row r="43" spans="2:26" x14ac:dyDescent="0.25">
      <c r="B43"/>
      <c r="C43"/>
      <c r="D43"/>
      <c r="E43"/>
      <c r="F43"/>
      <c r="G43"/>
      <c r="H43"/>
      <c r="I43"/>
      <c r="J43"/>
      <c r="K43"/>
      <c r="L43"/>
      <c r="M43"/>
      <c r="N43"/>
      <c r="O43"/>
      <c r="P43"/>
      <c r="Q43"/>
      <c r="R43"/>
      <c r="S43"/>
      <c r="T43"/>
      <c r="U43"/>
      <c r="V43"/>
      <c r="W43"/>
      <c r="X43"/>
      <c r="Y43"/>
      <c r="Z43"/>
    </row>
    <row r="44" spans="2:26" x14ac:dyDescent="0.25">
      <c r="B44"/>
      <c r="C44"/>
      <c r="D44"/>
      <c r="E44"/>
      <c r="F44"/>
      <c r="G44"/>
      <c r="H44"/>
      <c r="I44"/>
      <c r="J44"/>
      <c r="K44"/>
      <c r="L44"/>
      <c r="M44"/>
      <c r="N44"/>
      <c r="O44"/>
      <c r="P44"/>
      <c r="Q44"/>
      <c r="R44"/>
      <c r="S44"/>
      <c r="T44"/>
      <c r="U44"/>
      <c r="V44"/>
      <c r="W44"/>
      <c r="X44"/>
      <c r="Y44"/>
      <c r="Z44"/>
    </row>
    <row r="45" spans="2:26" x14ac:dyDescent="0.25">
      <c r="B45"/>
      <c r="C45"/>
      <c r="D45"/>
      <c r="E45"/>
      <c r="F45"/>
      <c r="G45"/>
      <c r="H45"/>
      <c r="I45"/>
      <c r="J45"/>
      <c r="K45"/>
      <c r="L45"/>
      <c r="M45"/>
      <c r="N45"/>
      <c r="O45"/>
      <c r="P45"/>
      <c r="Q45"/>
      <c r="R45"/>
      <c r="S45"/>
      <c r="T45"/>
      <c r="U45"/>
      <c r="V45"/>
      <c r="W45"/>
      <c r="X45"/>
      <c r="Y45"/>
      <c r="Z45"/>
    </row>
    <row r="46" spans="2:26" x14ac:dyDescent="0.25">
      <c r="B46"/>
      <c r="C46"/>
      <c r="D46"/>
      <c r="E46"/>
      <c r="F46"/>
      <c r="G46"/>
      <c r="H46"/>
      <c r="I46"/>
      <c r="J46"/>
      <c r="K46"/>
      <c r="L46"/>
      <c r="M46"/>
      <c r="N46"/>
      <c r="O46"/>
      <c r="P46"/>
      <c r="Q46"/>
      <c r="R46"/>
      <c r="S46"/>
      <c r="T46"/>
      <c r="U46"/>
      <c r="V46"/>
      <c r="W46"/>
      <c r="X46"/>
      <c r="Y46"/>
      <c r="Z46"/>
    </row>
    <row r="47" spans="2:26" x14ac:dyDescent="0.25">
      <c r="B47"/>
      <c r="C47"/>
      <c r="D47"/>
      <c r="E47"/>
      <c r="F47"/>
      <c r="G47"/>
      <c r="H47"/>
      <c r="I47"/>
      <c r="J47"/>
      <c r="K47"/>
      <c r="L47"/>
      <c r="M47"/>
      <c r="N47"/>
      <c r="O47"/>
      <c r="P47"/>
      <c r="Q47"/>
      <c r="R47"/>
      <c r="S47"/>
      <c r="T47"/>
      <c r="U47"/>
      <c r="V47"/>
      <c r="W47"/>
      <c r="X47"/>
      <c r="Y47"/>
      <c r="Z47"/>
    </row>
    <row r="48" spans="2:26" x14ac:dyDescent="0.25">
      <c r="B48"/>
      <c r="C48"/>
      <c r="D48"/>
      <c r="E48"/>
      <c r="F48"/>
      <c r="G48"/>
      <c r="H48"/>
      <c r="I48"/>
      <c r="J48"/>
      <c r="K48"/>
      <c r="L48"/>
      <c r="M48"/>
      <c r="N48"/>
      <c r="O48"/>
      <c r="P48"/>
      <c r="Q48"/>
      <c r="R48"/>
      <c r="S48"/>
      <c r="T48"/>
      <c r="U48"/>
      <c r="V48"/>
      <c r="W48"/>
      <c r="X48"/>
      <c r="Y48"/>
      <c r="Z48"/>
    </row>
    <row r="49" spans="2:26" x14ac:dyDescent="0.25">
      <c r="B49"/>
      <c r="C49"/>
      <c r="D49"/>
      <c r="E49"/>
      <c r="F49"/>
      <c r="G49"/>
      <c r="H49"/>
      <c r="I49"/>
      <c r="J49"/>
      <c r="K49"/>
      <c r="L49"/>
      <c r="M49"/>
      <c r="N49"/>
      <c r="O49"/>
      <c r="P49"/>
      <c r="Q49"/>
      <c r="R49"/>
      <c r="S49"/>
      <c r="T49"/>
      <c r="U49"/>
      <c r="V49"/>
      <c r="W49"/>
      <c r="X49"/>
      <c r="Y49"/>
      <c r="Z49"/>
    </row>
    <row r="50" spans="2:26" x14ac:dyDescent="0.25">
      <c r="B50"/>
      <c r="C50"/>
      <c r="D50"/>
      <c r="E50"/>
      <c r="F50"/>
      <c r="G50"/>
      <c r="H50"/>
      <c r="I50"/>
      <c r="J50"/>
      <c r="K50"/>
      <c r="L50"/>
      <c r="M50"/>
      <c r="N50"/>
      <c r="O50"/>
      <c r="P50"/>
      <c r="Q50"/>
      <c r="R50"/>
      <c r="S50"/>
      <c r="T50"/>
      <c r="U50"/>
      <c r="V50"/>
      <c r="W50"/>
      <c r="X50"/>
      <c r="Y50"/>
      <c r="Z50"/>
    </row>
    <row r="51" spans="2:26" x14ac:dyDescent="0.25">
      <c r="B51"/>
      <c r="C51"/>
      <c r="D51"/>
      <c r="E51"/>
      <c r="F51"/>
      <c r="G51"/>
      <c r="H51"/>
      <c r="I51"/>
      <c r="J51"/>
      <c r="K51"/>
      <c r="L51"/>
      <c r="M51"/>
      <c r="N51"/>
      <c r="O51"/>
      <c r="P51"/>
      <c r="Q51"/>
      <c r="R51"/>
      <c r="S51"/>
      <c r="T51"/>
      <c r="U51"/>
      <c r="V51"/>
      <c r="W51"/>
      <c r="X51"/>
      <c r="Y51"/>
      <c r="Z51"/>
    </row>
    <row r="52" spans="2:26" x14ac:dyDescent="0.25">
      <c r="B52"/>
      <c r="C52"/>
      <c r="D52"/>
      <c r="E52"/>
      <c r="F52"/>
      <c r="G52"/>
      <c r="H52"/>
      <c r="I52"/>
      <c r="J52"/>
      <c r="K52"/>
      <c r="L52"/>
      <c r="M52"/>
      <c r="N52"/>
      <c r="O52"/>
      <c r="P52"/>
      <c r="Q52"/>
      <c r="R52"/>
      <c r="S52"/>
      <c r="T52"/>
      <c r="U52"/>
      <c r="V52"/>
      <c r="W52"/>
      <c r="X52"/>
      <c r="Y52"/>
      <c r="Z52"/>
    </row>
    <row r="53" spans="2:26" x14ac:dyDescent="0.25">
      <c r="B53"/>
      <c r="C53"/>
      <c r="D53"/>
      <c r="E53"/>
      <c r="F53"/>
      <c r="G53"/>
      <c r="H53"/>
      <c r="I53"/>
      <c r="J53"/>
      <c r="K53"/>
      <c r="L53"/>
      <c r="M53"/>
      <c r="N53"/>
      <c r="O53"/>
      <c r="P53"/>
      <c r="Q53"/>
      <c r="R53"/>
      <c r="S53"/>
      <c r="T53"/>
      <c r="U53"/>
      <c r="V53"/>
      <c r="W53"/>
      <c r="X53"/>
      <c r="Y53"/>
      <c r="Z53"/>
    </row>
    <row r="54" spans="2:26" x14ac:dyDescent="0.25">
      <c r="B54"/>
      <c r="C54"/>
      <c r="D54"/>
      <c r="E54"/>
      <c r="F54"/>
      <c r="G54"/>
      <c r="H54"/>
      <c r="I54"/>
      <c r="J54"/>
      <c r="K54"/>
      <c r="L54"/>
      <c r="M54"/>
      <c r="N54"/>
      <c r="O54"/>
      <c r="P54"/>
      <c r="Q54"/>
      <c r="R54"/>
      <c r="S54"/>
      <c r="T54"/>
      <c r="U54"/>
      <c r="V54"/>
      <c r="W54"/>
      <c r="X54"/>
      <c r="Y54"/>
      <c r="Z54"/>
    </row>
    <row r="55" spans="2:26" x14ac:dyDescent="0.25">
      <c r="B55"/>
      <c r="C55"/>
      <c r="D55"/>
      <c r="E55"/>
      <c r="F55"/>
      <c r="G55"/>
      <c r="H55"/>
      <c r="I55"/>
      <c r="J55"/>
      <c r="K55"/>
      <c r="L55"/>
      <c r="M55"/>
      <c r="N55"/>
      <c r="O55"/>
      <c r="P55"/>
      <c r="Q55"/>
      <c r="R55"/>
      <c r="S55"/>
      <c r="T55"/>
      <c r="U55"/>
      <c r="V55"/>
      <c r="W55"/>
      <c r="X55"/>
      <c r="Y55"/>
      <c r="Z55"/>
    </row>
    <row r="56" spans="2:26" x14ac:dyDescent="0.25">
      <c r="B56"/>
      <c r="C56"/>
      <c r="D56"/>
      <c r="E56"/>
      <c r="F56"/>
      <c r="G56"/>
      <c r="H56"/>
      <c r="I56"/>
      <c r="J56"/>
      <c r="K56"/>
      <c r="L56"/>
      <c r="M56"/>
      <c r="N56"/>
      <c r="O56"/>
      <c r="P56"/>
      <c r="Q56"/>
      <c r="R56"/>
      <c r="S56"/>
      <c r="T56"/>
      <c r="U56"/>
      <c r="V56"/>
      <c r="W56"/>
      <c r="X56"/>
      <c r="Y56"/>
      <c r="Z56"/>
    </row>
    <row r="57" spans="2:26" x14ac:dyDescent="0.25">
      <c r="B57"/>
      <c r="C57"/>
      <c r="D57"/>
      <c r="E57"/>
      <c r="F57"/>
      <c r="G57"/>
      <c r="H57"/>
      <c r="I57"/>
      <c r="J57"/>
      <c r="K57"/>
      <c r="L57"/>
      <c r="M57"/>
      <c r="N57"/>
      <c r="O57"/>
      <c r="P57"/>
      <c r="Q57"/>
      <c r="R57"/>
      <c r="S57"/>
      <c r="T57"/>
      <c r="U57"/>
      <c r="V57"/>
      <c r="W57"/>
      <c r="X57"/>
      <c r="Y57"/>
      <c r="Z57"/>
    </row>
    <row r="58" spans="2:26" x14ac:dyDescent="0.25">
      <c r="B58"/>
      <c r="C58"/>
      <c r="D58"/>
      <c r="E58"/>
      <c r="F58"/>
      <c r="G58"/>
      <c r="H58"/>
      <c r="I58"/>
      <c r="J58"/>
      <c r="K58"/>
      <c r="L58"/>
      <c r="M58"/>
      <c r="N58"/>
      <c r="O58"/>
      <c r="P58"/>
      <c r="Q58"/>
      <c r="R58"/>
      <c r="S58"/>
      <c r="T58"/>
      <c r="U58"/>
      <c r="V58"/>
      <c r="W58"/>
      <c r="X58"/>
      <c r="Y58"/>
      <c r="Z58"/>
    </row>
  </sheetData>
  <mergeCells count="2">
    <mergeCell ref="A3:Z3"/>
    <mergeCell ref="C4:Z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4"/>
  <dimension ref="A1:Z30"/>
  <sheetViews>
    <sheetView rightToLeft="1" zoomScaleNormal="100" workbookViewId="0"/>
  </sheetViews>
  <sheetFormatPr baseColWidth="10" defaultColWidth="11.28515625" defaultRowHeight="15.75" x14ac:dyDescent="0.25"/>
  <cols>
    <col min="1" max="26" width="11.42578125" style="24"/>
  </cols>
  <sheetData>
    <row r="1" spans="1:26" ht="60" customHeight="1" x14ac:dyDescent="0.25">
      <c r="Z1" s="186" t="e" vm="8">
        <v>#VALUE!</v>
      </c>
    </row>
    <row r="2" spans="1:26" ht="15.95" customHeight="1" x14ac:dyDescent="0.25"/>
    <row r="3" spans="1:26" ht="30" customHeight="1" x14ac:dyDescent="0.25">
      <c r="A3" s="198" t="s">
        <v>250</v>
      </c>
      <c r="B3" s="198"/>
      <c r="C3" s="198"/>
      <c r="D3" s="198"/>
      <c r="E3" s="198"/>
      <c r="F3" s="198"/>
      <c r="G3" s="198"/>
      <c r="H3" s="198"/>
      <c r="I3" s="198"/>
      <c r="J3" s="198"/>
      <c r="K3" s="198"/>
      <c r="L3" s="198"/>
      <c r="M3" s="198"/>
      <c r="N3" s="198"/>
      <c r="O3" s="198"/>
      <c r="P3" s="198"/>
      <c r="Q3" s="198"/>
      <c r="R3" s="198"/>
      <c r="S3" s="198"/>
      <c r="T3" s="198"/>
      <c r="U3" s="198"/>
      <c r="V3" s="198"/>
      <c r="W3" s="198"/>
      <c r="X3" s="198"/>
      <c r="Y3" s="198"/>
      <c r="Z3" s="198"/>
    </row>
    <row r="4" spans="1:26" s="3" customFormat="1" x14ac:dyDescent="0.25">
      <c r="A4" s="199" t="s">
        <v>128</v>
      </c>
      <c r="B4" s="199"/>
      <c r="C4" s="207" t="s">
        <v>249</v>
      </c>
      <c r="D4" s="207"/>
      <c r="E4" s="207"/>
      <c r="F4" s="207"/>
      <c r="G4" s="207"/>
      <c r="H4" s="207"/>
      <c r="I4" s="207"/>
      <c r="J4" s="207"/>
      <c r="K4" s="207"/>
      <c r="L4" s="207"/>
      <c r="M4" s="207"/>
      <c r="N4" s="207"/>
      <c r="O4" s="207"/>
      <c r="P4" s="207"/>
      <c r="Q4" s="207"/>
      <c r="R4" s="207"/>
      <c r="S4" s="207"/>
      <c r="T4" s="207"/>
      <c r="U4" s="207"/>
      <c r="V4" s="207"/>
      <c r="W4" s="207"/>
      <c r="X4" s="207"/>
      <c r="Y4" s="207"/>
      <c r="Z4" s="207"/>
    </row>
    <row r="5" spans="1:26" s="3" customFormat="1" ht="31.5" x14ac:dyDescent="0.25">
      <c r="A5" s="60" t="s">
        <v>248</v>
      </c>
      <c r="B5" s="25" t="s">
        <v>75</v>
      </c>
      <c r="C5" s="25" t="s">
        <v>77</v>
      </c>
      <c r="D5" s="25" t="s">
        <v>79</v>
      </c>
      <c r="E5" s="25" t="s">
        <v>81</v>
      </c>
      <c r="F5" s="25" t="s">
        <v>83</v>
      </c>
      <c r="G5" s="25" t="s">
        <v>85</v>
      </c>
      <c r="H5" s="25" t="s">
        <v>87</v>
      </c>
      <c r="I5" s="25" t="s">
        <v>89</v>
      </c>
      <c r="J5" s="25" t="s">
        <v>91</v>
      </c>
      <c r="K5" s="25" t="s">
        <v>93</v>
      </c>
      <c r="L5" s="25" t="s">
        <v>95</v>
      </c>
      <c r="M5" s="25" t="s">
        <v>97</v>
      </c>
      <c r="N5" s="25" t="s">
        <v>99</v>
      </c>
      <c r="O5" s="25" t="s">
        <v>101</v>
      </c>
      <c r="P5" s="25" t="s">
        <v>103</v>
      </c>
      <c r="Q5" s="25" t="s">
        <v>105</v>
      </c>
      <c r="R5" s="25" t="s">
        <v>107</v>
      </c>
      <c r="S5" s="25" t="s">
        <v>109</v>
      </c>
      <c r="T5" s="25" t="s">
        <v>111</v>
      </c>
      <c r="U5" s="25" t="s">
        <v>113</v>
      </c>
      <c r="V5" s="25" t="s">
        <v>115</v>
      </c>
      <c r="W5" s="25" t="s">
        <v>117</v>
      </c>
      <c r="X5" s="25" t="s">
        <v>119</v>
      </c>
      <c r="Y5" s="25" t="s">
        <v>121</v>
      </c>
      <c r="Z5" s="25" t="s">
        <v>49</v>
      </c>
    </row>
    <row r="6" spans="1:26" x14ac:dyDescent="0.25">
      <c r="A6" s="59" t="s">
        <v>75</v>
      </c>
      <c r="B6" s="100"/>
      <c r="C6" s="97">
        <v>6812</v>
      </c>
      <c r="D6" s="97">
        <v>4847</v>
      </c>
      <c r="E6" s="97">
        <v>1818</v>
      </c>
      <c r="F6" s="97">
        <v>1489</v>
      </c>
      <c r="G6" s="97">
        <v>146</v>
      </c>
      <c r="H6" s="97">
        <v>659</v>
      </c>
      <c r="I6" s="97">
        <v>439</v>
      </c>
      <c r="J6" s="97">
        <v>395</v>
      </c>
      <c r="K6" s="97">
        <v>359</v>
      </c>
      <c r="L6" s="97">
        <v>298</v>
      </c>
      <c r="M6" s="97">
        <v>900</v>
      </c>
      <c r="N6" s="97">
        <v>694</v>
      </c>
      <c r="O6" s="97">
        <v>403</v>
      </c>
      <c r="P6" s="97">
        <v>833</v>
      </c>
      <c r="Q6" s="97">
        <v>297</v>
      </c>
      <c r="R6" s="97">
        <v>268</v>
      </c>
      <c r="S6" s="97">
        <v>177</v>
      </c>
      <c r="T6" s="97">
        <v>304</v>
      </c>
      <c r="U6" s="97">
        <v>535</v>
      </c>
      <c r="V6" s="97">
        <v>152</v>
      </c>
      <c r="W6" s="97">
        <v>174</v>
      </c>
      <c r="X6" s="97">
        <v>72</v>
      </c>
      <c r="Y6" s="97">
        <v>73</v>
      </c>
      <c r="Z6" s="97">
        <v>22155</v>
      </c>
    </row>
    <row r="7" spans="1:26" x14ac:dyDescent="0.25">
      <c r="A7" s="59" t="s">
        <v>77</v>
      </c>
      <c r="B7" s="97">
        <v>2651</v>
      </c>
      <c r="C7" s="101"/>
      <c r="D7" s="97">
        <v>1135</v>
      </c>
      <c r="E7" s="97">
        <v>933</v>
      </c>
      <c r="F7" s="97">
        <v>335</v>
      </c>
      <c r="G7" s="97">
        <v>46</v>
      </c>
      <c r="H7" s="97">
        <v>310</v>
      </c>
      <c r="I7" s="97">
        <v>215</v>
      </c>
      <c r="J7" s="97">
        <v>176</v>
      </c>
      <c r="K7" s="97">
        <v>105</v>
      </c>
      <c r="L7" s="97">
        <v>121</v>
      </c>
      <c r="M7" s="97">
        <v>166</v>
      </c>
      <c r="N7" s="97">
        <v>146</v>
      </c>
      <c r="O7" s="97">
        <v>123</v>
      </c>
      <c r="P7" s="97">
        <v>219</v>
      </c>
      <c r="Q7" s="97">
        <v>101</v>
      </c>
      <c r="R7" s="97">
        <v>64</v>
      </c>
      <c r="S7" s="97">
        <v>41</v>
      </c>
      <c r="T7" s="97">
        <v>102</v>
      </c>
      <c r="U7" s="97">
        <v>165</v>
      </c>
      <c r="V7" s="97">
        <v>35</v>
      </c>
      <c r="W7" s="97">
        <v>44</v>
      </c>
      <c r="X7" s="97">
        <v>27</v>
      </c>
      <c r="Y7" s="97">
        <v>13</v>
      </c>
      <c r="Z7" s="97">
        <v>7284</v>
      </c>
    </row>
    <row r="8" spans="1:26" x14ac:dyDescent="0.25">
      <c r="A8" s="59" t="s">
        <v>79</v>
      </c>
      <c r="B8" s="97">
        <v>1966</v>
      </c>
      <c r="C8" s="97">
        <v>1145</v>
      </c>
      <c r="D8" s="101"/>
      <c r="E8" s="97">
        <v>395</v>
      </c>
      <c r="F8" s="97">
        <v>1186</v>
      </c>
      <c r="G8" s="97">
        <v>164</v>
      </c>
      <c r="H8" s="97">
        <v>169</v>
      </c>
      <c r="I8" s="97">
        <v>179</v>
      </c>
      <c r="J8" s="97">
        <v>115</v>
      </c>
      <c r="K8" s="97">
        <v>140</v>
      </c>
      <c r="L8" s="97">
        <v>171</v>
      </c>
      <c r="M8" s="97">
        <v>228</v>
      </c>
      <c r="N8" s="97">
        <v>204</v>
      </c>
      <c r="O8" s="97">
        <v>148</v>
      </c>
      <c r="P8" s="97">
        <v>199</v>
      </c>
      <c r="Q8" s="97">
        <v>153</v>
      </c>
      <c r="R8" s="97">
        <v>94</v>
      </c>
      <c r="S8" s="97">
        <v>39</v>
      </c>
      <c r="T8" s="97">
        <v>129</v>
      </c>
      <c r="U8" s="97">
        <v>225</v>
      </c>
      <c r="V8" s="97">
        <v>103</v>
      </c>
      <c r="W8" s="97">
        <v>54</v>
      </c>
      <c r="X8" s="97">
        <v>29</v>
      </c>
      <c r="Y8" s="97">
        <v>29</v>
      </c>
      <c r="Z8" s="97">
        <v>7274</v>
      </c>
    </row>
    <row r="9" spans="1:26" x14ac:dyDescent="0.25">
      <c r="A9" s="59" t="s">
        <v>81</v>
      </c>
      <c r="B9" s="97">
        <v>1462</v>
      </c>
      <c r="C9" s="97">
        <v>1037</v>
      </c>
      <c r="D9" s="97">
        <v>583</v>
      </c>
      <c r="E9" s="101"/>
      <c r="F9" s="97">
        <v>222</v>
      </c>
      <c r="G9" s="97">
        <v>49</v>
      </c>
      <c r="H9" s="97">
        <v>297</v>
      </c>
      <c r="I9" s="97">
        <v>276</v>
      </c>
      <c r="J9" s="97">
        <v>128</v>
      </c>
      <c r="K9" s="97">
        <v>57</v>
      </c>
      <c r="L9" s="97">
        <v>57</v>
      </c>
      <c r="M9" s="97">
        <v>118</v>
      </c>
      <c r="N9" s="97">
        <v>77</v>
      </c>
      <c r="O9" s="97">
        <v>75</v>
      </c>
      <c r="P9" s="97">
        <v>62</v>
      </c>
      <c r="Q9" s="97">
        <v>35</v>
      </c>
      <c r="R9" s="97">
        <v>19</v>
      </c>
      <c r="S9" s="97">
        <v>20</v>
      </c>
      <c r="T9" s="97">
        <v>41</v>
      </c>
      <c r="U9" s="97">
        <v>72</v>
      </c>
      <c r="V9" s="97">
        <v>18</v>
      </c>
      <c r="W9" s="97">
        <v>21</v>
      </c>
      <c r="X9" s="97">
        <v>6</v>
      </c>
      <c r="Y9" s="97">
        <v>7</v>
      </c>
      <c r="Z9" s="97">
        <v>4751</v>
      </c>
    </row>
    <row r="10" spans="1:26" x14ac:dyDescent="0.25">
      <c r="A10" s="59" t="s">
        <v>83</v>
      </c>
      <c r="B10" s="97">
        <v>1195</v>
      </c>
      <c r="C10" s="97">
        <v>853</v>
      </c>
      <c r="D10" s="97">
        <v>842</v>
      </c>
      <c r="E10" s="97">
        <v>202</v>
      </c>
      <c r="F10" s="101"/>
      <c r="G10" s="97">
        <v>133</v>
      </c>
      <c r="H10" s="97">
        <v>143</v>
      </c>
      <c r="I10" s="97">
        <v>116</v>
      </c>
      <c r="J10" s="97">
        <v>74</v>
      </c>
      <c r="K10" s="97">
        <v>85</v>
      </c>
      <c r="L10" s="97">
        <v>87</v>
      </c>
      <c r="M10" s="97">
        <v>628</v>
      </c>
      <c r="N10" s="97">
        <v>297</v>
      </c>
      <c r="O10" s="97">
        <v>243</v>
      </c>
      <c r="P10" s="97">
        <v>257</v>
      </c>
      <c r="Q10" s="97">
        <v>285</v>
      </c>
      <c r="R10" s="97">
        <v>61</v>
      </c>
      <c r="S10" s="97">
        <v>60</v>
      </c>
      <c r="T10" s="97">
        <v>78</v>
      </c>
      <c r="U10" s="97">
        <v>107</v>
      </c>
      <c r="V10" s="97">
        <v>28</v>
      </c>
      <c r="W10" s="97">
        <v>65</v>
      </c>
      <c r="X10" s="97">
        <v>12</v>
      </c>
      <c r="Y10" s="97">
        <v>14</v>
      </c>
      <c r="Z10" s="97">
        <v>5877</v>
      </c>
    </row>
    <row r="11" spans="1:26" x14ac:dyDescent="0.25">
      <c r="A11" s="59" t="s">
        <v>85</v>
      </c>
      <c r="B11" s="97">
        <v>274</v>
      </c>
      <c r="C11" s="97">
        <v>130</v>
      </c>
      <c r="D11" s="97">
        <v>397</v>
      </c>
      <c r="E11" s="97">
        <v>70</v>
      </c>
      <c r="F11" s="97">
        <v>236</v>
      </c>
      <c r="G11" s="101"/>
      <c r="H11" s="97">
        <v>64</v>
      </c>
      <c r="I11" s="97">
        <v>79</v>
      </c>
      <c r="J11" s="97">
        <v>23</v>
      </c>
      <c r="K11" s="97">
        <v>15</v>
      </c>
      <c r="L11" s="97">
        <v>69</v>
      </c>
      <c r="M11" s="97">
        <v>217</v>
      </c>
      <c r="N11" s="97">
        <v>84</v>
      </c>
      <c r="O11" s="97">
        <v>38</v>
      </c>
      <c r="P11" s="97">
        <v>17</v>
      </c>
      <c r="Q11" s="97">
        <v>83</v>
      </c>
      <c r="R11" s="97">
        <v>9</v>
      </c>
      <c r="S11" s="97">
        <v>19</v>
      </c>
      <c r="T11" s="97">
        <v>19</v>
      </c>
      <c r="U11" s="97">
        <v>15</v>
      </c>
      <c r="V11" s="97">
        <v>11</v>
      </c>
      <c r="W11" s="97">
        <v>6</v>
      </c>
      <c r="X11" s="97">
        <v>6</v>
      </c>
      <c r="Y11" s="97">
        <v>5</v>
      </c>
      <c r="Z11" s="97">
        <v>1895</v>
      </c>
    </row>
    <row r="12" spans="1:26" x14ac:dyDescent="0.25">
      <c r="A12" s="59" t="s">
        <v>87</v>
      </c>
      <c r="B12" s="97">
        <v>911</v>
      </c>
      <c r="C12" s="97">
        <v>815</v>
      </c>
      <c r="D12" s="97">
        <v>348</v>
      </c>
      <c r="E12" s="97">
        <v>470</v>
      </c>
      <c r="F12" s="97">
        <v>210</v>
      </c>
      <c r="G12" s="97">
        <v>31</v>
      </c>
      <c r="H12" s="101"/>
      <c r="I12" s="97">
        <v>241</v>
      </c>
      <c r="J12" s="97">
        <v>145</v>
      </c>
      <c r="K12" s="97">
        <v>52</v>
      </c>
      <c r="L12" s="97">
        <v>60</v>
      </c>
      <c r="M12" s="97">
        <v>190</v>
      </c>
      <c r="N12" s="97">
        <v>186</v>
      </c>
      <c r="O12" s="97">
        <v>90</v>
      </c>
      <c r="P12" s="97">
        <v>90</v>
      </c>
      <c r="Q12" s="97">
        <v>50</v>
      </c>
      <c r="R12" s="97">
        <v>36</v>
      </c>
      <c r="S12" s="97">
        <v>20</v>
      </c>
      <c r="T12" s="97">
        <v>43</v>
      </c>
      <c r="U12" s="97">
        <v>55</v>
      </c>
      <c r="V12" s="97">
        <v>26</v>
      </c>
      <c r="W12" s="97">
        <v>34</v>
      </c>
      <c r="X12" s="97">
        <v>14</v>
      </c>
      <c r="Y12" s="97">
        <v>8</v>
      </c>
      <c r="Z12" s="97">
        <v>4137</v>
      </c>
    </row>
    <row r="13" spans="1:26" x14ac:dyDescent="0.25">
      <c r="A13" s="59" t="s">
        <v>89</v>
      </c>
      <c r="B13" s="97">
        <v>691</v>
      </c>
      <c r="C13" s="97">
        <v>518</v>
      </c>
      <c r="D13" s="97">
        <v>365</v>
      </c>
      <c r="E13" s="97">
        <v>384</v>
      </c>
      <c r="F13" s="97">
        <v>175</v>
      </c>
      <c r="G13" s="97">
        <v>47</v>
      </c>
      <c r="H13" s="97">
        <v>418</v>
      </c>
      <c r="I13" s="101"/>
      <c r="J13" s="97">
        <v>334</v>
      </c>
      <c r="K13" s="97">
        <v>72</v>
      </c>
      <c r="L13" s="97">
        <v>79</v>
      </c>
      <c r="M13" s="97">
        <v>137</v>
      </c>
      <c r="N13" s="97">
        <v>84</v>
      </c>
      <c r="O13" s="97">
        <v>24</v>
      </c>
      <c r="P13" s="97">
        <v>20</v>
      </c>
      <c r="Q13" s="97">
        <v>26</v>
      </c>
      <c r="R13" s="97">
        <v>10</v>
      </c>
      <c r="S13" s="97">
        <v>7</v>
      </c>
      <c r="T13" s="97">
        <v>12</v>
      </c>
      <c r="U13" s="97">
        <v>24</v>
      </c>
      <c r="V13" s="97">
        <v>4</v>
      </c>
      <c r="W13" s="97">
        <v>7</v>
      </c>
      <c r="X13" s="97">
        <v>2</v>
      </c>
      <c r="Y13" s="101">
        <v>0</v>
      </c>
      <c r="Z13" s="97">
        <v>3450</v>
      </c>
    </row>
    <row r="14" spans="1:26" x14ac:dyDescent="0.25">
      <c r="A14" s="59" t="s">
        <v>91</v>
      </c>
      <c r="B14" s="97">
        <v>889</v>
      </c>
      <c r="C14" s="97">
        <v>963</v>
      </c>
      <c r="D14" s="97">
        <v>498</v>
      </c>
      <c r="E14" s="97">
        <v>240</v>
      </c>
      <c r="F14" s="97">
        <v>317</v>
      </c>
      <c r="G14" s="97">
        <v>24</v>
      </c>
      <c r="H14" s="97">
        <v>411</v>
      </c>
      <c r="I14" s="97">
        <v>360</v>
      </c>
      <c r="J14" s="101"/>
      <c r="K14" s="97">
        <v>162</v>
      </c>
      <c r="L14" s="97">
        <v>54</v>
      </c>
      <c r="M14" s="97">
        <v>160</v>
      </c>
      <c r="N14" s="97">
        <v>125</v>
      </c>
      <c r="O14" s="97">
        <v>28</v>
      </c>
      <c r="P14" s="97">
        <v>39</v>
      </c>
      <c r="Q14" s="97">
        <v>31</v>
      </c>
      <c r="R14" s="97">
        <v>24</v>
      </c>
      <c r="S14" s="97">
        <v>8</v>
      </c>
      <c r="T14" s="97">
        <v>13</v>
      </c>
      <c r="U14" s="97">
        <v>32</v>
      </c>
      <c r="V14" s="97">
        <v>16</v>
      </c>
      <c r="W14" s="97">
        <v>15</v>
      </c>
      <c r="X14" s="97">
        <v>13</v>
      </c>
      <c r="Y14" s="97">
        <v>4</v>
      </c>
      <c r="Z14" s="97">
        <v>4437</v>
      </c>
    </row>
    <row r="15" spans="1:26" x14ac:dyDescent="0.25">
      <c r="A15" s="59" t="s">
        <v>93</v>
      </c>
      <c r="B15" s="97">
        <v>609</v>
      </c>
      <c r="C15" s="97">
        <v>588</v>
      </c>
      <c r="D15" s="97">
        <v>718</v>
      </c>
      <c r="E15" s="97">
        <v>173</v>
      </c>
      <c r="F15" s="97">
        <v>245</v>
      </c>
      <c r="G15" s="97">
        <v>26</v>
      </c>
      <c r="H15" s="97">
        <v>156</v>
      </c>
      <c r="I15" s="97">
        <v>134</v>
      </c>
      <c r="J15" s="97">
        <v>178</v>
      </c>
      <c r="K15" s="101"/>
      <c r="L15" s="97">
        <v>127</v>
      </c>
      <c r="M15" s="97">
        <v>249</v>
      </c>
      <c r="N15" s="97">
        <v>151</v>
      </c>
      <c r="O15" s="97">
        <v>38</v>
      </c>
      <c r="P15" s="97">
        <v>116</v>
      </c>
      <c r="Q15" s="97">
        <v>26</v>
      </c>
      <c r="R15" s="97">
        <v>138</v>
      </c>
      <c r="S15" s="97">
        <v>12</v>
      </c>
      <c r="T15" s="97">
        <v>20</v>
      </c>
      <c r="U15" s="97">
        <v>28</v>
      </c>
      <c r="V15" s="97">
        <v>7</v>
      </c>
      <c r="W15" s="97">
        <v>20</v>
      </c>
      <c r="X15" s="101">
        <v>0</v>
      </c>
      <c r="Y15" s="97">
        <v>11</v>
      </c>
      <c r="Z15" s="97">
        <v>3780</v>
      </c>
    </row>
    <row r="16" spans="1:26" x14ac:dyDescent="0.25">
      <c r="A16" s="59" t="s">
        <v>95</v>
      </c>
      <c r="B16" s="97">
        <v>510</v>
      </c>
      <c r="C16" s="97">
        <v>427</v>
      </c>
      <c r="D16" s="97">
        <v>1016</v>
      </c>
      <c r="E16" s="97">
        <v>134</v>
      </c>
      <c r="F16" s="97">
        <v>209</v>
      </c>
      <c r="G16" s="97">
        <v>122</v>
      </c>
      <c r="H16" s="97">
        <v>71</v>
      </c>
      <c r="I16" s="97">
        <v>117</v>
      </c>
      <c r="J16" s="97">
        <v>71</v>
      </c>
      <c r="K16" s="97">
        <v>163</v>
      </c>
      <c r="L16" s="101"/>
      <c r="M16" s="97">
        <v>339</v>
      </c>
      <c r="N16" s="97">
        <v>328</v>
      </c>
      <c r="O16" s="97">
        <v>41</v>
      </c>
      <c r="P16" s="97">
        <v>46</v>
      </c>
      <c r="Q16" s="97">
        <v>110</v>
      </c>
      <c r="R16" s="97">
        <v>56</v>
      </c>
      <c r="S16" s="97">
        <v>33</v>
      </c>
      <c r="T16" s="97">
        <v>11</v>
      </c>
      <c r="U16" s="97">
        <v>25</v>
      </c>
      <c r="V16" s="97">
        <v>2</v>
      </c>
      <c r="W16" s="97">
        <v>15</v>
      </c>
      <c r="X16" s="97">
        <v>7</v>
      </c>
      <c r="Y16" s="97">
        <v>2</v>
      </c>
      <c r="Z16" s="97">
        <v>3865</v>
      </c>
    </row>
    <row r="17" spans="1:26" x14ac:dyDescent="0.25">
      <c r="A17" s="59" t="s">
        <v>97</v>
      </c>
      <c r="B17" s="97">
        <v>479</v>
      </c>
      <c r="C17" s="97">
        <v>318</v>
      </c>
      <c r="D17" s="97">
        <v>347</v>
      </c>
      <c r="E17" s="97">
        <v>89</v>
      </c>
      <c r="F17" s="97">
        <v>286</v>
      </c>
      <c r="G17" s="97">
        <v>114</v>
      </c>
      <c r="H17" s="97">
        <v>98</v>
      </c>
      <c r="I17" s="97">
        <v>64</v>
      </c>
      <c r="J17" s="97">
        <v>46</v>
      </c>
      <c r="K17" s="97">
        <v>79</v>
      </c>
      <c r="L17" s="97">
        <v>102</v>
      </c>
      <c r="M17" s="101"/>
      <c r="N17" s="97">
        <v>1000</v>
      </c>
      <c r="O17" s="97">
        <v>439</v>
      </c>
      <c r="P17" s="97">
        <v>335</v>
      </c>
      <c r="Q17" s="97">
        <v>659</v>
      </c>
      <c r="R17" s="97">
        <v>198</v>
      </c>
      <c r="S17" s="97">
        <v>178</v>
      </c>
      <c r="T17" s="97">
        <v>94</v>
      </c>
      <c r="U17" s="97">
        <v>163</v>
      </c>
      <c r="V17" s="97">
        <v>34</v>
      </c>
      <c r="W17" s="97">
        <v>106</v>
      </c>
      <c r="X17" s="97">
        <v>22</v>
      </c>
      <c r="Y17" s="97">
        <v>24</v>
      </c>
      <c r="Z17" s="97">
        <v>5284</v>
      </c>
    </row>
    <row r="18" spans="1:26" x14ac:dyDescent="0.25">
      <c r="A18" s="59" t="s">
        <v>99</v>
      </c>
      <c r="B18" s="97">
        <v>370</v>
      </c>
      <c r="C18" s="97">
        <v>302</v>
      </c>
      <c r="D18" s="97">
        <v>258</v>
      </c>
      <c r="E18" s="97">
        <v>73</v>
      </c>
      <c r="F18" s="97">
        <v>185</v>
      </c>
      <c r="G18" s="97">
        <v>62</v>
      </c>
      <c r="H18" s="97">
        <v>64</v>
      </c>
      <c r="I18" s="97">
        <v>37</v>
      </c>
      <c r="J18" s="97">
        <v>30</v>
      </c>
      <c r="K18" s="97">
        <v>44</v>
      </c>
      <c r="L18" s="97">
        <v>65</v>
      </c>
      <c r="M18" s="97">
        <v>1463</v>
      </c>
      <c r="N18" s="101"/>
      <c r="O18" s="97">
        <v>887</v>
      </c>
      <c r="P18" s="97">
        <v>319</v>
      </c>
      <c r="Q18" s="97">
        <v>399</v>
      </c>
      <c r="R18" s="97">
        <v>200</v>
      </c>
      <c r="S18" s="97">
        <v>116</v>
      </c>
      <c r="T18" s="97">
        <v>82</v>
      </c>
      <c r="U18" s="97">
        <v>108</v>
      </c>
      <c r="V18" s="97">
        <v>26</v>
      </c>
      <c r="W18" s="97">
        <v>87</v>
      </c>
      <c r="X18" s="97">
        <v>20</v>
      </c>
      <c r="Y18" s="97">
        <v>14</v>
      </c>
      <c r="Z18" s="97">
        <v>5221</v>
      </c>
    </row>
    <row r="19" spans="1:26" x14ac:dyDescent="0.25">
      <c r="A19" s="59" t="s">
        <v>101</v>
      </c>
      <c r="B19" s="97">
        <v>217</v>
      </c>
      <c r="C19" s="97">
        <v>163</v>
      </c>
      <c r="D19" s="97">
        <v>131</v>
      </c>
      <c r="E19" s="97">
        <v>54</v>
      </c>
      <c r="F19" s="97">
        <v>140</v>
      </c>
      <c r="G19" s="97">
        <v>17</v>
      </c>
      <c r="H19" s="97">
        <v>33</v>
      </c>
      <c r="I19" s="97">
        <v>27</v>
      </c>
      <c r="J19" s="97">
        <v>15</v>
      </c>
      <c r="K19" s="97">
        <v>10</v>
      </c>
      <c r="L19" s="97">
        <v>28</v>
      </c>
      <c r="M19" s="97">
        <v>864</v>
      </c>
      <c r="N19" s="97">
        <v>788</v>
      </c>
      <c r="O19" s="101"/>
      <c r="P19" s="97">
        <v>472</v>
      </c>
      <c r="Q19" s="97">
        <v>136</v>
      </c>
      <c r="R19" s="97">
        <v>33</v>
      </c>
      <c r="S19" s="97">
        <v>41</v>
      </c>
      <c r="T19" s="97">
        <v>60</v>
      </c>
      <c r="U19" s="97">
        <v>62</v>
      </c>
      <c r="V19" s="97">
        <v>13</v>
      </c>
      <c r="W19" s="97">
        <v>47</v>
      </c>
      <c r="X19" s="97">
        <v>8</v>
      </c>
      <c r="Y19" s="97">
        <v>16</v>
      </c>
      <c r="Z19" s="97">
        <v>3386</v>
      </c>
    </row>
    <row r="20" spans="1:26" x14ac:dyDescent="0.25">
      <c r="A20" s="59" t="s">
        <v>103</v>
      </c>
      <c r="B20" s="97">
        <v>866</v>
      </c>
      <c r="C20" s="97">
        <v>872</v>
      </c>
      <c r="D20" s="97">
        <v>398</v>
      </c>
      <c r="E20" s="97">
        <v>83</v>
      </c>
      <c r="F20" s="97">
        <v>285</v>
      </c>
      <c r="G20" s="97">
        <v>21</v>
      </c>
      <c r="H20" s="97">
        <v>91</v>
      </c>
      <c r="I20" s="97">
        <v>28</v>
      </c>
      <c r="J20" s="97">
        <v>32</v>
      </c>
      <c r="K20" s="97">
        <v>67</v>
      </c>
      <c r="L20" s="97">
        <v>26</v>
      </c>
      <c r="M20" s="97">
        <v>466</v>
      </c>
      <c r="N20" s="97">
        <v>369</v>
      </c>
      <c r="O20" s="97">
        <v>548</v>
      </c>
      <c r="P20" s="101"/>
      <c r="Q20" s="97">
        <v>211</v>
      </c>
      <c r="R20" s="97">
        <v>152</v>
      </c>
      <c r="S20" s="97">
        <v>524</v>
      </c>
      <c r="T20" s="97">
        <v>400</v>
      </c>
      <c r="U20" s="97">
        <v>425</v>
      </c>
      <c r="V20" s="97">
        <v>99</v>
      </c>
      <c r="W20" s="97">
        <v>160</v>
      </c>
      <c r="X20" s="97">
        <v>41</v>
      </c>
      <c r="Y20" s="97">
        <v>53</v>
      </c>
      <c r="Z20" s="97">
        <v>6227</v>
      </c>
    </row>
    <row r="21" spans="1:26" x14ac:dyDescent="0.25">
      <c r="A21" s="59" t="s">
        <v>105</v>
      </c>
      <c r="B21" s="97">
        <v>444</v>
      </c>
      <c r="C21" s="97">
        <v>325</v>
      </c>
      <c r="D21" s="97">
        <v>464</v>
      </c>
      <c r="E21" s="97">
        <v>119</v>
      </c>
      <c r="F21" s="97">
        <v>597</v>
      </c>
      <c r="G21" s="97">
        <v>150</v>
      </c>
      <c r="H21" s="97">
        <v>95</v>
      </c>
      <c r="I21" s="97">
        <v>49</v>
      </c>
      <c r="J21" s="97">
        <v>25</v>
      </c>
      <c r="K21" s="97">
        <v>44</v>
      </c>
      <c r="L21" s="97">
        <v>119</v>
      </c>
      <c r="M21" s="97">
        <v>2742</v>
      </c>
      <c r="N21" s="97">
        <v>1209</v>
      </c>
      <c r="O21" s="97">
        <v>263</v>
      </c>
      <c r="P21" s="97">
        <v>483</v>
      </c>
      <c r="Q21" s="97"/>
      <c r="R21" s="97">
        <v>71</v>
      </c>
      <c r="S21" s="97">
        <v>137</v>
      </c>
      <c r="T21" s="97">
        <v>68</v>
      </c>
      <c r="U21" s="97">
        <v>98</v>
      </c>
      <c r="V21" s="97">
        <v>26</v>
      </c>
      <c r="W21" s="97">
        <v>61</v>
      </c>
      <c r="X21" s="97">
        <v>11</v>
      </c>
      <c r="Y21" s="97">
        <v>6</v>
      </c>
      <c r="Z21" s="97">
        <v>7618</v>
      </c>
    </row>
    <row r="22" spans="1:26" x14ac:dyDescent="0.25">
      <c r="A22" s="59" t="s">
        <v>107</v>
      </c>
      <c r="B22" s="97">
        <v>517</v>
      </c>
      <c r="C22" s="97">
        <v>364</v>
      </c>
      <c r="D22" s="97">
        <v>671</v>
      </c>
      <c r="E22" s="97">
        <v>105</v>
      </c>
      <c r="F22" s="97">
        <v>226</v>
      </c>
      <c r="G22" s="97">
        <v>43</v>
      </c>
      <c r="H22" s="97">
        <v>108</v>
      </c>
      <c r="I22" s="97">
        <v>55</v>
      </c>
      <c r="J22" s="97">
        <v>44</v>
      </c>
      <c r="K22" s="97">
        <v>385</v>
      </c>
      <c r="L22" s="97">
        <v>115</v>
      </c>
      <c r="M22" s="97">
        <v>1020</v>
      </c>
      <c r="N22" s="97">
        <v>682</v>
      </c>
      <c r="O22" s="97">
        <v>162</v>
      </c>
      <c r="P22" s="97">
        <v>592</v>
      </c>
      <c r="Q22" s="97">
        <v>149</v>
      </c>
      <c r="R22" s="101"/>
      <c r="S22" s="97">
        <v>234</v>
      </c>
      <c r="T22" s="97">
        <v>49</v>
      </c>
      <c r="U22" s="97">
        <v>115</v>
      </c>
      <c r="V22" s="97">
        <v>25</v>
      </c>
      <c r="W22" s="97">
        <v>396</v>
      </c>
      <c r="X22" s="97">
        <v>28</v>
      </c>
      <c r="Y22" s="97">
        <v>33</v>
      </c>
      <c r="Z22" s="97">
        <v>6128</v>
      </c>
    </row>
    <row r="23" spans="1:26" x14ac:dyDescent="0.25">
      <c r="A23" s="59" t="s">
        <v>109</v>
      </c>
      <c r="B23" s="97">
        <v>261</v>
      </c>
      <c r="C23" s="97">
        <v>135</v>
      </c>
      <c r="D23" s="97">
        <v>217</v>
      </c>
      <c r="E23" s="97">
        <v>38</v>
      </c>
      <c r="F23" s="97">
        <v>125</v>
      </c>
      <c r="G23" s="97">
        <v>31</v>
      </c>
      <c r="H23" s="97">
        <v>49</v>
      </c>
      <c r="I23" s="97">
        <v>37</v>
      </c>
      <c r="J23" s="97">
        <v>19</v>
      </c>
      <c r="K23" s="97">
        <v>29</v>
      </c>
      <c r="L23" s="97">
        <v>26</v>
      </c>
      <c r="M23" s="97">
        <v>693</v>
      </c>
      <c r="N23" s="97">
        <v>323</v>
      </c>
      <c r="O23" s="97">
        <v>146</v>
      </c>
      <c r="P23" s="97">
        <v>1341</v>
      </c>
      <c r="Q23" s="97">
        <v>165</v>
      </c>
      <c r="R23" s="97">
        <v>188</v>
      </c>
      <c r="S23" s="101"/>
      <c r="T23" s="97">
        <v>246</v>
      </c>
      <c r="U23" s="97">
        <v>346</v>
      </c>
      <c r="V23" s="97">
        <v>51</v>
      </c>
      <c r="W23" s="97">
        <v>422</v>
      </c>
      <c r="X23" s="97">
        <v>18</v>
      </c>
      <c r="Y23" s="97">
        <v>39</v>
      </c>
      <c r="Z23" s="97">
        <v>4956</v>
      </c>
    </row>
    <row r="24" spans="1:26" x14ac:dyDescent="0.25">
      <c r="A24" s="59" t="s">
        <v>111</v>
      </c>
      <c r="B24" s="97">
        <v>332</v>
      </c>
      <c r="C24" s="97">
        <v>292</v>
      </c>
      <c r="D24" s="97">
        <v>237</v>
      </c>
      <c r="E24" s="97">
        <v>45</v>
      </c>
      <c r="F24" s="97">
        <v>133</v>
      </c>
      <c r="G24" s="97">
        <v>18</v>
      </c>
      <c r="H24" s="97">
        <v>50</v>
      </c>
      <c r="I24" s="97">
        <v>22</v>
      </c>
      <c r="J24" s="97">
        <v>7</v>
      </c>
      <c r="K24" s="97">
        <v>14</v>
      </c>
      <c r="L24" s="97">
        <v>15</v>
      </c>
      <c r="M24" s="97">
        <v>221</v>
      </c>
      <c r="N24" s="97">
        <v>187</v>
      </c>
      <c r="O24" s="97">
        <v>87</v>
      </c>
      <c r="P24" s="97">
        <v>527</v>
      </c>
      <c r="Q24" s="97">
        <v>37</v>
      </c>
      <c r="R24" s="97">
        <v>24</v>
      </c>
      <c r="S24" s="97">
        <v>71</v>
      </c>
      <c r="T24" s="101"/>
      <c r="U24" s="97">
        <v>1043</v>
      </c>
      <c r="V24" s="97">
        <v>196</v>
      </c>
      <c r="W24" s="97">
        <v>135</v>
      </c>
      <c r="X24" s="97">
        <v>38</v>
      </c>
      <c r="Y24" s="97">
        <v>247</v>
      </c>
      <c r="Z24" s="97">
        <v>3991</v>
      </c>
    </row>
    <row r="25" spans="1:26" x14ac:dyDescent="0.25">
      <c r="A25" s="59" t="s">
        <v>113</v>
      </c>
      <c r="B25" s="97">
        <v>320</v>
      </c>
      <c r="C25" s="97">
        <v>222</v>
      </c>
      <c r="D25" s="97">
        <v>262</v>
      </c>
      <c r="E25" s="97">
        <v>70</v>
      </c>
      <c r="F25" s="97">
        <v>117</v>
      </c>
      <c r="G25" s="97">
        <v>7</v>
      </c>
      <c r="H25" s="97">
        <v>68</v>
      </c>
      <c r="I25" s="97">
        <v>20</v>
      </c>
      <c r="J25" s="97">
        <v>21</v>
      </c>
      <c r="K25" s="97">
        <v>29</v>
      </c>
      <c r="L25" s="97">
        <v>13</v>
      </c>
      <c r="M25" s="97">
        <v>240</v>
      </c>
      <c r="N25" s="97">
        <v>215</v>
      </c>
      <c r="O25" s="97">
        <v>136</v>
      </c>
      <c r="P25" s="97">
        <v>379</v>
      </c>
      <c r="Q25" s="97">
        <v>73</v>
      </c>
      <c r="R25" s="97">
        <v>39</v>
      </c>
      <c r="S25" s="97">
        <v>104</v>
      </c>
      <c r="T25" s="97">
        <v>799</v>
      </c>
      <c r="U25" s="97"/>
      <c r="V25" s="97">
        <v>496</v>
      </c>
      <c r="W25" s="97">
        <v>118</v>
      </c>
      <c r="X25" s="97">
        <v>21</v>
      </c>
      <c r="Y25" s="97">
        <v>95</v>
      </c>
      <c r="Z25" s="97">
        <v>3876</v>
      </c>
    </row>
    <row r="26" spans="1:26" x14ac:dyDescent="0.25">
      <c r="A26" s="59" t="s">
        <v>115</v>
      </c>
      <c r="B26" s="97">
        <v>93</v>
      </c>
      <c r="C26" s="97">
        <v>88</v>
      </c>
      <c r="D26" s="97">
        <v>147</v>
      </c>
      <c r="E26" s="97">
        <v>14</v>
      </c>
      <c r="F26" s="97">
        <v>61</v>
      </c>
      <c r="G26" s="97">
        <v>4</v>
      </c>
      <c r="H26" s="97">
        <v>16</v>
      </c>
      <c r="I26" s="97">
        <v>12</v>
      </c>
      <c r="J26" s="97">
        <v>10</v>
      </c>
      <c r="K26" s="97">
        <v>11</v>
      </c>
      <c r="L26" s="97">
        <v>9</v>
      </c>
      <c r="M26" s="97">
        <v>69</v>
      </c>
      <c r="N26" s="97">
        <v>76</v>
      </c>
      <c r="O26" s="97">
        <v>30</v>
      </c>
      <c r="P26" s="97">
        <v>76</v>
      </c>
      <c r="Q26" s="97">
        <v>19</v>
      </c>
      <c r="R26" s="97">
        <v>10</v>
      </c>
      <c r="S26" s="97">
        <v>26</v>
      </c>
      <c r="T26" s="97">
        <v>260</v>
      </c>
      <c r="U26" s="97">
        <v>817</v>
      </c>
      <c r="V26" s="101"/>
      <c r="W26" s="97">
        <v>40</v>
      </c>
      <c r="X26" s="97">
        <v>9</v>
      </c>
      <c r="Y26" s="97">
        <v>45</v>
      </c>
      <c r="Z26" s="97">
        <v>1952</v>
      </c>
    </row>
    <row r="27" spans="1:26" x14ac:dyDescent="0.25">
      <c r="A27" s="59" t="s">
        <v>117</v>
      </c>
      <c r="B27" s="97">
        <v>252</v>
      </c>
      <c r="C27" s="97">
        <v>261</v>
      </c>
      <c r="D27" s="97">
        <v>202</v>
      </c>
      <c r="E27" s="97">
        <v>43</v>
      </c>
      <c r="F27" s="97">
        <v>276</v>
      </c>
      <c r="G27" s="97">
        <v>31</v>
      </c>
      <c r="H27" s="97">
        <v>105</v>
      </c>
      <c r="I27" s="97">
        <v>19</v>
      </c>
      <c r="J27" s="97">
        <v>10</v>
      </c>
      <c r="K27" s="97">
        <v>28</v>
      </c>
      <c r="L27" s="97">
        <v>14</v>
      </c>
      <c r="M27" s="97">
        <v>560</v>
      </c>
      <c r="N27" s="97">
        <v>544</v>
      </c>
      <c r="O27" s="97">
        <v>114</v>
      </c>
      <c r="P27" s="97">
        <v>331</v>
      </c>
      <c r="Q27" s="97">
        <v>52</v>
      </c>
      <c r="R27" s="97">
        <v>113</v>
      </c>
      <c r="S27" s="97">
        <v>230</v>
      </c>
      <c r="T27" s="97">
        <v>486</v>
      </c>
      <c r="U27" s="97">
        <v>256</v>
      </c>
      <c r="V27" s="97">
        <v>41</v>
      </c>
      <c r="W27" s="101"/>
      <c r="X27" s="97">
        <v>262</v>
      </c>
      <c r="Y27" s="97">
        <v>107</v>
      </c>
      <c r="Z27" s="97">
        <v>4348</v>
      </c>
    </row>
    <row r="28" spans="1:26" x14ac:dyDescent="0.25">
      <c r="A28" s="59" t="s">
        <v>119</v>
      </c>
      <c r="B28" s="97">
        <v>111</v>
      </c>
      <c r="C28" s="97">
        <v>61</v>
      </c>
      <c r="D28" s="97">
        <v>85</v>
      </c>
      <c r="E28" s="97">
        <v>8</v>
      </c>
      <c r="F28" s="97">
        <v>77</v>
      </c>
      <c r="G28" s="97">
        <v>12</v>
      </c>
      <c r="H28" s="97">
        <v>25</v>
      </c>
      <c r="I28" s="97">
        <v>6</v>
      </c>
      <c r="J28" s="97">
        <v>3</v>
      </c>
      <c r="K28" s="97">
        <v>10</v>
      </c>
      <c r="L28" s="97">
        <v>13</v>
      </c>
      <c r="M28" s="97">
        <v>116</v>
      </c>
      <c r="N28" s="97">
        <v>110</v>
      </c>
      <c r="O28" s="97">
        <v>47</v>
      </c>
      <c r="P28" s="97">
        <v>59</v>
      </c>
      <c r="Q28" s="97">
        <v>11</v>
      </c>
      <c r="R28" s="97">
        <v>12</v>
      </c>
      <c r="S28" s="97">
        <v>22</v>
      </c>
      <c r="T28" s="97">
        <v>109</v>
      </c>
      <c r="U28" s="97">
        <v>47</v>
      </c>
      <c r="V28" s="97">
        <v>20</v>
      </c>
      <c r="W28" s="97">
        <v>204</v>
      </c>
      <c r="X28" s="97"/>
      <c r="Y28" s="97">
        <v>64</v>
      </c>
      <c r="Z28" s="97">
        <v>1242</v>
      </c>
    </row>
    <row r="29" spans="1:26" x14ac:dyDescent="0.25">
      <c r="A29" s="59" t="s">
        <v>121</v>
      </c>
      <c r="B29" s="97">
        <v>89</v>
      </c>
      <c r="C29" s="97">
        <v>66</v>
      </c>
      <c r="D29" s="97">
        <v>53</v>
      </c>
      <c r="E29" s="97">
        <v>19</v>
      </c>
      <c r="F29" s="97">
        <v>46</v>
      </c>
      <c r="G29" s="97">
        <v>15</v>
      </c>
      <c r="H29" s="97">
        <v>20</v>
      </c>
      <c r="I29" s="97">
        <v>6</v>
      </c>
      <c r="J29" s="97">
        <v>9</v>
      </c>
      <c r="K29" s="97">
        <v>1</v>
      </c>
      <c r="L29" s="97">
        <v>7</v>
      </c>
      <c r="M29" s="97">
        <v>111</v>
      </c>
      <c r="N29" s="97">
        <v>112</v>
      </c>
      <c r="O29" s="97">
        <v>70</v>
      </c>
      <c r="P29" s="97">
        <v>113</v>
      </c>
      <c r="Q29" s="97">
        <v>16</v>
      </c>
      <c r="R29" s="97">
        <v>2</v>
      </c>
      <c r="S29" s="97">
        <v>13</v>
      </c>
      <c r="T29" s="97">
        <v>438</v>
      </c>
      <c r="U29" s="97">
        <v>181</v>
      </c>
      <c r="V29" s="97">
        <v>38</v>
      </c>
      <c r="W29" s="97">
        <v>90</v>
      </c>
      <c r="X29" s="97">
        <v>81</v>
      </c>
      <c r="Y29" s="101"/>
      <c r="Z29" s="97">
        <v>1603</v>
      </c>
    </row>
    <row r="30" spans="1:26" ht="31.5" x14ac:dyDescent="0.25">
      <c r="A30" s="59" t="s">
        <v>49</v>
      </c>
      <c r="B30" s="97">
        <v>15520</v>
      </c>
      <c r="C30" s="97">
        <v>16768</v>
      </c>
      <c r="D30" s="97">
        <v>14234</v>
      </c>
      <c r="E30" s="97">
        <v>5589</v>
      </c>
      <c r="F30" s="97">
        <v>7190</v>
      </c>
      <c r="G30" s="97">
        <v>1322</v>
      </c>
      <c r="H30" s="97">
        <v>3531</v>
      </c>
      <c r="I30" s="97">
        <v>2548</v>
      </c>
      <c r="J30" s="97">
        <v>1918</v>
      </c>
      <c r="K30" s="97">
        <v>1971</v>
      </c>
      <c r="L30" s="97">
        <v>1684</v>
      </c>
      <c r="M30" s="97">
        <v>11909</v>
      </c>
      <c r="N30" s="97">
        <v>8004</v>
      </c>
      <c r="O30" s="97">
        <v>4191</v>
      </c>
      <c r="P30" s="97">
        <v>6938</v>
      </c>
      <c r="Q30" s="97">
        <v>3134</v>
      </c>
      <c r="R30" s="97">
        <v>1830</v>
      </c>
      <c r="S30" s="97">
        <v>2142</v>
      </c>
      <c r="T30" s="97">
        <v>3874</v>
      </c>
      <c r="U30" s="97">
        <v>4957</v>
      </c>
      <c r="V30" s="97">
        <v>1476</v>
      </c>
      <c r="W30" s="97">
        <v>2332</v>
      </c>
      <c r="X30" s="97">
        <v>755</v>
      </c>
      <c r="Y30" s="97">
        <v>918</v>
      </c>
      <c r="Z30" s="97">
        <v>124747</v>
      </c>
    </row>
  </sheetData>
  <mergeCells count="2">
    <mergeCell ref="A3:Z3"/>
    <mergeCell ref="C4:Z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5"/>
  <dimension ref="A1:AA60"/>
  <sheetViews>
    <sheetView rightToLeft="1" zoomScaleNormal="100" workbookViewId="0"/>
  </sheetViews>
  <sheetFormatPr baseColWidth="10" defaultColWidth="11.28515625" defaultRowHeight="15.75" x14ac:dyDescent="0.25"/>
  <cols>
    <col min="1" max="15" width="11.42578125" style="24"/>
  </cols>
  <sheetData>
    <row r="1" spans="1:27" ht="60" customHeight="1" x14ac:dyDescent="0.25">
      <c r="O1" s="186" t="e" vm="9">
        <v>#VALUE!</v>
      </c>
    </row>
    <row r="2" spans="1:27" ht="15.95" customHeight="1" x14ac:dyDescent="0.25"/>
    <row r="3" spans="1:27" ht="41.25" customHeight="1" x14ac:dyDescent="0.25">
      <c r="A3" s="198" t="s">
        <v>365</v>
      </c>
      <c r="B3" s="198"/>
      <c r="C3" s="198"/>
      <c r="D3" s="198"/>
      <c r="E3" s="198"/>
      <c r="F3" s="198"/>
      <c r="G3" s="198"/>
      <c r="H3" s="198"/>
      <c r="I3" s="198"/>
      <c r="J3" s="198"/>
      <c r="K3" s="198"/>
      <c r="L3" s="198"/>
      <c r="M3" s="198"/>
      <c r="N3" s="198"/>
      <c r="O3" s="198"/>
    </row>
    <row r="4" spans="1:27" s="3" customFormat="1" x14ac:dyDescent="0.25">
      <c r="A4" s="208" t="s">
        <v>123</v>
      </c>
      <c r="B4" s="209"/>
      <c r="C4" s="209"/>
      <c r="D4" s="209"/>
      <c r="E4" s="209"/>
      <c r="F4" s="209"/>
      <c r="G4" s="209"/>
      <c r="H4" s="209"/>
      <c r="I4" s="209"/>
      <c r="J4" s="209"/>
      <c r="K4" s="209"/>
      <c r="L4" s="209"/>
      <c r="M4" s="209"/>
      <c r="N4" s="209"/>
      <c r="O4" s="209"/>
      <c r="P4" s="62"/>
      <c r="Q4" s="62"/>
      <c r="R4" s="62"/>
      <c r="S4" s="62"/>
      <c r="T4" s="62"/>
      <c r="U4" s="62"/>
      <c r="V4" s="62"/>
      <c r="W4" s="62"/>
      <c r="X4" s="62"/>
      <c r="Y4" s="62"/>
      <c r="Z4" s="62"/>
      <c r="AA4" s="63"/>
    </row>
    <row r="5" spans="1:27" ht="26.25" customHeight="1" x14ac:dyDescent="0.25">
      <c r="A5" s="163"/>
      <c r="B5" s="164" t="s">
        <v>251</v>
      </c>
      <c r="C5" s="164"/>
      <c r="D5" s="164"/>
      <c r="E5" s="164"/>
      <c r="F5" s="164"/>
      <c r="G5" s="164"/>
      <c r="H5" s="164"/>
      <c r="I5" s="164"/>
      <c r="J5" s="164"/>
      <c r="K5" s="164"/>
      <c r="L5" s="164"/>
      <c r="M5" s="164"/>
      <c r="N5" s="164"/>
      <c r="O5" s="164" t="s">
        <v>126</v>
      </c>
      <c r="P5" s="4"/>
      <c r="Q5" s="4"/>
      <c r="R5" s="4"/>
      <c r="S5" s="4"/>
      <c r="T5" s="4"/>
      <c r="U5" s="4"/>
      <c r="V5" s="4"/>
      <c r="W5" s="4"/>
      <c r="X5" s="4"/>
      <c r="Y5" s="4"/>
      <c r="Z5" s="4"/>
      <c r="AA5" s="1"/>
    </row>
    <row r="6" spans="1:27" s="3" customFormat="1" ht="31.5" x14ac:dyDescent="0.25">
      <c r="A6" s="163"/>
      <c r="B6" s="64" t="s">
        <v>130</v>
      </c>
      <c r="C6" s="64" t="s">
        <v>131</v>
      </c>
      <c r="D6" s="64" t="s">
        <v>132</v>
      </c>
      <c r="E6" s="64" t="s">
        <v>133</v>
      </c>
      <c r="F6" s="64" t="s">
        <v>134</v>
      </c>
      <c r="G6" s="64" t="s">
        <v>135</v>
      </c>
      <c r="H6" s="64" t="s">
        <v>136</v>
      </c>
      <c r="I6" s="64" t="s">
        <v>137</v>
      </c>
      <c r="J6" s="64" t="s">
        <v>138</v>
      </c>
      <c r="K6" s="64" t="s">
        <v>139</v>
      </c>
      <c r="L6" s="64" t="s">
        <v>140</v>
      </c>
      <c r="M6" s="64" t="s">
        <v>141</v>
      </c>
      <c r="N6" s="64" t="s">
        <v>142</v>
      </c>
      <c r="O6" s="164"/>
      <c r="P6" s="62"/>
      <c r="Q6" s="62"/>
      <c r="R6" s="62"/>
      <c r="S6" s="62"/>
      <c r="T6" s="62"/>
      <c r="U6" s="62"/>
      <c r="V6" s="62"/>
      <c r="W6" s="62"/>
      <c r="X6" s="62"/>
      <c r="Y6" s="62"/>
      <c r="Z6" s="62"/>
      <c r="AA6" s="63"/>
    </row>
    <row r="7" spans="1:27" x14ac:dyDescent="0.25">
      <c r="A7" s="59" t="s">
        <v>75</v>
      </c>
      <c r="B7" s="97">
        <v>2267</v>
      </c>
      <c r="C7" s="97">
        <v>3128</v>
      </c>
      <c r="D7" s="97">
        <v>2603</v>
      </c>
      <c r="E7" s="97">
        <v>2059</v>
      </c>
      <c r="F7" s="97">
        <v>3730</v>
      </c>
      <c r="G7" s="97">
        <v>4038</v>
      </c>
      <c r="H7" s="97">
        <v>5700</v>
      </c>
      <c r="I7" s="97">
        <v>4872</v>
      </c>
      <c r="J7" s="97">
        <v>3827</v>
      </c>
      <c r="K7" s="97">
        <v>2522</v>
      </c>
      <c r="L7" s="97">
        <v>1848</v>
      </c>
      <c r="M7" s="97">
        <v>1585</v>
      </c>
      <c r="N7" s="97">
        <v>4104</v>
      </c>
      <c r="O7" s="97">
        <v>42289</v>
      </c>
      <c r="P7" s="4"/>
      <c r="Q7" s="4"/>
      <c r="R7" s="4"/>
      <c r="S7" s="4"/>
      <c r="T7" s="4"/>
      <c r="U7" s="4"/>
      <c r="V7" s="4"/>
      <c r="W7" s="4"/>
      <c r="X7" s="4"/>
      <c r="Y7" s="4"/>
      <c r="Z7" s="4"/>
      <c r="AA7" s="1"/>
    </row>
    <row r="8" spans="1:27" x14ac:dyDescent="0.25">
      <c r="A8" s="59" t="s">
        <v>77</v>
      </c>
      <c r="B8" s="97">
        <v>910</v>
      </c>
      <c r="C8" s="97">
        <v>1248</v>
      </c>
      <c r="D8" s="97">
        <v>933</v>
      </c>
      <c r="E8" s="97">
        <v>641</v>
      </c>
      <c r="F8" s="97">
        <v>1088</v>
      </c>
      <c r="G8" s="97">
        <v>1358</v>
      </c>
      <c r="H8" s="97">
        <v>1810</v>
      </c>
      <c r="I8" s="97">
        <v>1647</v>
      </c>
      <c r="J8" s="97">
        <v>1354</v>
      </c>
      <c r="K8" s="97">
        <v>827</v>
      </c>
      <c r="L8" s="97">
        <v>543</v>
      </c>
      <c r="M8" s="97">
        <v>459</v>
      </c>
      <c r="N8" s="97">
        <v>966</v>
      </c>
      <c r="O8" s="97">
        <v>13790</v>
      </c>
      <c r="P8" s="4"/>
      <c r="Q8" s="4"/>
      <c r="R8" s="4"/>
      <c r="S8" s="4"/>
      <c r="T8" s="4"/>
      <c r="U8" s="4"/>
      <c r="V8" s="4"/>
      <c r="W8" s="4"/>
      <c r="X8" s="4"/>
      <c r="Y8" s="4"/>
      <c r="Z8" s="4"/>
      <c r="AA8" s="1"/>
    </row>
    <row r="9" spans="1:27" x14ac:dyDescent="0.25">
      <c r="A9" s="59" t="s">
        <v>79</v>
      </c>
      <c r="B9" s="97">
        <v>898</v>
      </c>
      <c r="C9" s="97">
        <v>1258</v>
      </c>
      <c r="D9" s="97">
        <v>920</v>
      </c>
      <c r="E9" s="97">
        <v>681</v>
      </c>
      <c r="F9" s="97">
        <v>1258</v>
      </c>
      <c r="G9" s="97">
        <v>1214</v>
      </c>
      <c r="H9" s="97">
        <v>1676</v>
      </c>
      <c r="I9" s="97">
        <v>1572</v>
      </c>
      <c r="J9" s="97">
        <v>1194</v>
      </c>
      <c r="K9" s="97">
        <v>791</v>
      </c>
      <c r="L9" s="97">
        <v>533</v>
      </c>
      <c r="M9" s="97">
        <v>480</v>
      </c>
      <c r="N9" s="97">
        <v>1153</v>
      </c>
      <c r="O9" s="97">
        <v>13635</v>
      </c>
      <c r="P9" s="4"/>
      <c r="Q9" s="4"/>
      <c r="R9" s="4"/>
      <c r="S9" s="4"/>
      <c r="T9" s="4"/>
      <c r="U9" s="4"/>
      <c r="V9" s="4"/>
      <c r="W9" s="4"/>
      <c r="X9" s="4"/>
      <c r="Y9" s="4"/>
      <c r="Z9" s="4"/>
      <c r="AA9" s="1"/>
    </row>
    <row r="10" spans="1:27" x14ac:dyDescent="0.25">
      <c r="A10" s="59" t="s">
        <v>81</v>
      </c>
      <c r="B10" s="97">
        <v>529</v>
      </c>
      <c r="C10" s="97">
        <v>676</v>
      </c>
      <c r="D10" s="97">
        <v>567</v>
      </c>
      <c r="E10" s="97">
        <v>408</v>
      </c>
      <c r="F10" s="97">
        <v>996</v>
      </c>
      <c r="G10" s="97">
        <v>952</v>
      </c>
      <c r="H10" s="97">
        <v>1148</v>
      </c>
      <c r="I10" s="97">
        <v>986</v>
      </c>
      <c r="J10" s="97">
        <v>749</v>
      </c>
      <c r="K10" s="97">
        <v>513</v>
      </c>
      <c r="L10" s="97">
        <v>336</v>
      </c>
      <c r="M10" s="97">
        <v>304</v>
      </c>
      <c r="N10" s="97">
        <v>658</v>
      </c>
      <c r="O10" s="97">
        <v>8829</v>
      </c>
      <c r="P10" s="4"/>
      <c r="Q10" s="4"/>
      <c r="R10" s="4"/>
      <c r="S10" s="4"/>
      <c r="T10" s="4"/>
      <c r="U10" s="4"/>
      <c r="V10" s="4"/>
      <c r="W10" s="4"/>
      <c r="X10" s="4"/>
      <c r="Y10" s="4"/>
      <c r="Z10" s="4"/>
      <c r="AA10" s="1"/>
    </row>
    <row r="11" spans="1:27" x14ac:dyDescent="0.25">
      <c r="A11" s="59" t="s">
        <v>83</v>
      </c>
      <c r="B11" s="97">
        <v>466</v>
      </c>
      <c r="C11" s="97">
        <v>609</v>
      </c>
      <c r="D11" s="97">
        <v>453</v>
      </c>
      <c r="E11" s="97">
        <v>571</v>
      </c>
      <c r="F11" s="97">
        <v>2970</v>
      </c>
      <c r="G11" s="97">
        <v>1330</v>
      </c>
      <c r="H11" s="97">
        <v>1205</v>
      </c>
      <c r="I11" s="97">
        <v>895</v>
      </c>
      <c r="J11" s="97">
        <v>650</v>
      </c>
      <c r="K11" s="97">
        <v>383</v>
      </c>
      <c r="L11" s="97">
        <v>295</v>
      </c>
      <c r="M11" s="97">
        <v>234</v>
      </c>
      <c r="N11" s="97">
        <v>508</v>
      </c>
      <c r="O11" s="97">
        <v>10575</v>
      </c>
      <c r="P11" s="4"/>
      <c r="Q11" s="4"/>
      <c r="R11" s="4"/>
      <c r="S11" s="4"/>
      <c r="T11" s="4"/>
      <c r="U11" s="4"/>
      <c r="V11" s="4"/>
      <c r="W11" s="4"/>
      <c r="X11" s="4"/>
      <c r="Y11" s="4"/>
      <c r="Z11" s="4"/>
      <c r="AA11" s="1"/>
    </row>
    <row r="12" spans="1:27" x14ac:dyDescent="0.25">
      <c r="A12" s="59" t="s">
        <v>85</v>
      </c>
      <c r="B12" s="97">
        <v>175</v>
      </c>
      <c r="C12" s="97">
        <v>186</v>
      </c>
      <c r="D12" s="97">
        <v>175</v>
      </c>
      <c r="E12" s="97">
        <v>167</v>
      </c>
      <c r="F12" s="97">
        <v>735</v>
      </c>
      <c r="G12" s="97">
        <v>405</v>
      </c>
      <c r="H12" s="97">
        <v>422</v>
      </c>
      <c r="I12" s="97">
        <v>331</v>
      </c>
      <c r="J12" s="97">
        <v>247</v>
      </c>
      <c r="K12" s="97">
        <v>145</v>
      </c>
      <c r="L12" s="97">
        <v>105</v>
      </c>
      <c r="M12" s="97">
        <v>90</v>
      </c>
      <c r="N12" s="97">
        <v>160</v>
      </c>
      <c r="O12" s="97">
        <v>3350</v>
      </c>
      <c r="P12" s="4"/>
      <c r="Q12" s="4"/>
      <c r="R12" s="4"/>
      <c r="S12" s="4"/>
      <c r="T12" s="4"/>
      <c r="U12" s="4"/>
      <c r="V12" s="4"/>
      <c r="W12" s="4"/>
      <c r="X12" s="4"/>
      <c r="Y12" s="4"/>
      <c r="Z12" s="4"/>
      <c r="AA12" s="1"/>
    </row>
    <row r="13" spans="1:27" x14ac:dyDescent="0.25">
      <c r="A13" s="59" t="s">
        <v>87</v>
      </c>
      <c r="B13" s="97">
        <v>319</v>
      </c>
      <c r="C13" s="97">
        <v>340</v>
      </c>
      <c r="D13" s="97">
        <v>283</v>
      </c>
      <c r="E13" s="97">
        <v>366</v>
      </c>
      <c r="F13" s="97">
        <v>1952</v>
      </c>
      <c r="G13" s="97">
        <v>1059</v>
      </c>
      <c r="H13" s="97">
        <v>943</v>
      </c>
      <c r="I13" s="97">
        <v>661</v>
      </c>
      <c r="J13" s="97">
        <v>357</v>
      </c>
      <c r="K13" s="97">
        <v>274</v>
      </c>
      <c r="L13" s="97">
        <v>215</v>
      </c>
      <c r="M13" s="97">
        <v>181</v>
      </c>
      <c r="N13" s="97">
        <v>416</v>
      </c>
      <c r="O13" s="97">
        <v>7372</v>
      </c>
      <c r="P13" s="4"/>
      <c r="Q13" s="4"/>
      <c r="R13" s="4"/>
      <c r="S13" s="4"/>
      <c r="T13" s="4"/>
      <c r="U13" s="4"/>
      <c r="V13" s="4"/>
      <c r="W13" s="4"/>
      <c r="X13" s="4"/>
      <c r="Y13" s="4"/>
      <c r="Z13" s="4"/>
      <c r="AA13" s="1"/>
    </row>
    <row r="14" spans="1:27" x14ac:dyDescent="0.25">
      <c r="A14" s="59" t="s">
        <v>89</v>
      </c>
      <c r="B14" s="97">
        <v>225</v>
      </c>
      <c r="C14" s="97">
        <v>247</v>
      </c>
      <c r="D14" s="97">
        <v>203</v>
      </c>
      <c r="E14" s="97">
        <v>328</v>
      </c>
      <c r="F14" s="97">
        <v>1525</v>
      </c>
      <c r="G14" s="97">
        <v>909</v>
      </c>
      <c r="H14" s="97">
        <v>745</v>
      </c>
      <c r="I14" s="97">
        <v>492</v>
      </c>
      <c r="J14" s="97">
        <v>313</v>
      </c>
      <c r="K14" s="97">
        <v>240</v>
      </c>
      <c r="L14" s="97">
        <v>203</v>
      </c>
      <c r="M14" s="97">
        <v>167</v>
      </c>
      <c r="N14" s="97">
        <v>362</v>
      </c>
      <c r="O14" s="97">
        <v>5966</v>
      </c>
      <c r="P14" s="4"/>
      <c r="Q14" s="4"/>
      <c r="R14" s="4"/>
      <c r="S14" s="4"/>
      <c r="T14" s="4"/>
      <c r="U14" s="4"/>
      <c r="V14" s="4"/>
      <c r="W14" s="4"/>
      <c r="X14" s="4"/>
      <c r="Y14" s="4"/>
      <c r="Z14" s="4"/>
      <c r="AA14" s="1"/>
    </row>
    <row r="15" spans="1:27" x14ac:dyDescent="0.25">
      <c r="A15" s="59" t="s">
        <v>91</v>
      </c>
      <c r="B15" s="97">
        <v>271</v>
      </c>
      <c r="C15" s="97">
        <v>290</v>
      </c>
      <c r="D15" s="97">
        <v>257</v>
      </c>
      <c r="E15" s="97">
        <v>412</v>
      </c>
      <c r="F15" s="97">
        <v>1696</v>
      </c>
      <c r="G15" s="97">
        <v>1354</v>
      </c>
      <c r="H15" s="97">
        <v>1090</v>
      </c>
      <c r="I15" s="97">
        <v>671</v>
      </c>
      <c r="J15" s="97">
        <v>453</v>
      </c>
      <c r="K15" s="97">
        <v>309</v>
      </c>
      <c r="L15" s="97">
        <v>249</v>
      </c>
      <c r="M15" s="97">
        <v>201</v>
      </c>
      <c r="N15" s="97">
        <v>450</v>
      </c>
      <c r="O15" s="97">
        <v>7708</v>
      </c>
      <c r="P15" s="4"/>
      <c r="Q15" s="4"/>
      <c r="R15" s="4"/>
      <c r="S15" s="4"/>
      <c r="T15" s="4"/>
      <c r="U15" s="4"/>
      <c r="V15" s="4"/>
      <c r="W15" s="4"/>
      <c r="X15" s="4"/>
      <c r="Y15" s="4"/>
      <c r="Z15" s="4"/>
      <c r="AA15" s="1"/>
    </row>
    <row r="16" spans="1:27" x14ac:dyDescent="0.25">
      <c r="A16" s="59" t="s">
        <v>93</v>
      </c>
      <c r="B16" s="97">
        <v>206</v>
      </c>
      <c r="C16" s="97">
        <v>286</v>
      </c>
      <c r="D16" s="97">
        <v>301</v>
      </c>
      <c r="E16" s="97">
        <v>360</v>
      </c>
      <c r="F16" s="97">
        <v>1465</v>
      </c>
      <c r="G16" s="97">
        <v>1019</v>
      </c>
      <c r="H16" s="97">
        <v>806</v>
      </c>
      <c r="I16" s="97">
        <v>487</v>
      </c>
      <c r="J16" s="97">
        <v>350</v>
      </c>
      <c r="K16" s="97">
        <v>282</v>
      </c>
      <c r="L16" s="97">
        <v>273</v>
      </c>
      <c r="M16" s="97">
        <v>230</v>
      </c>
      <c r="N16" s="97">
        <v>589</v>
      </c>
      <c r="O16" s="97">
        <v>6659</v>
      </c>
      <c r="P16" s="4"/>
      <c r="Q16" s="4"/>
      <c r="R16" s="4"/>
      <c r="S16" s="4"/>
      <c r="T16" s="4"/>
      <c r="U16" s="4"/>
      <c r="V16" s="4"/>
      <c r="W16" s="4"/>
      <c r="X16" s="4"/>
      <c r="Y16" s="4"/>
      <c r="Z16" s="4"/>
      <c r="AA16" s="1"/>
    </row>
    <row r="17" spans="1:27" x14ac:dyDescent="0.25">
      <c r="A17" s="59" t="s">
        <v>95</v>
      </c>
      <c r="B17" s="97">
        <v>340</v>
      </c>
      <c r="C17" s="97">
        <v>396</v>
      </c>
      <c r="D17" s="97">
        <v>368</v>
      </c>
      <c r="E17" s="97">
        <v>486</v>
      </c>
      <c r="F17" s="97">
        <v>1498</v>
      </c>
      <c r="G17" s="97">
        <v>1060</v>
      </c>
      <c r="H17" s="97">
        <v>794</v>
      </c>
      <c r="I17" s="97">
        <v>561</v>
      </c>
      <c r="J17" s="97">
        <v>409</v>
      </c>
      <c r="K17" s="97">
        <v>306</v>
      </c>
      <c r="L17" s="97">
        <v>249</v>
      </c>
      <c r="M17" s="97">
        <v>217</v>
      </c>
      <c r="N17" s="97">
        <v>500</v>
      </c>
      <c r="O17" s="97">
        <v>7190</v>
      </c>
      <c r="P17" s="4"/>
      <c r="Q17" s="4"/>
      <c r="R17" s="4"/>
      <c r="S17" s="4"/>
      <c r="T17" s="4"/>
      <c r="U17" s="4"/>
      <c r="V17" s="4"/>
      <c r="W17" s="4"/>
      <c r="X17" s="4"/>
      <c r="Y17" s="4"/>
      <c r="Z17" s="4"/>
      <c r="AA17" s="1"/>
    </row>
    <row r="18" spans="1:27" x14ac:dyDescent="0.25">
      <c r="A18" s="59" t="s">
        <v>97</v>
      </c>
      <c r="B18" s="97">
        <v>524</v>
      </c>
      <c r="C18" s="97">
        <v>686</v>
      </c>
      <c r="D18" s="97">
        <v>548</v>
      </c>
      <c r="E18" s="97">
        <v>575</v>
      </c>
      <c r="F18" s="97">
        <v>1561</v>
      </c>
      <c r="G18" s="97">
        <v>1305</v>
      </c>
      <c r="H18" s="97">
        <v>1157</v>
      </c>
      <c r="I18" s="97">
        <v>934</v>
      </c>
      <c r="J18" s="97">
        <v>665</v>
      </c>
      <c r="K18" s="97">
        <v>480</v>
      </c>
      <c r="L18" s="97">
        <v>313</v>
      </c>
      <c r="M18" s="97">
        <v>224</v>
      </c>
      <c r="N18" s="97">
        <v>522</v>
      </c>
      <c r="O18" s="97">
        <v>9500</v>
      </c>
      <c r="P18" s="4"/>
      <c r="Q18" s="4"/>
      <c r="R18" s="4"/>
      <c r="S18" s="4"/>
      <c r="T18" s="4"/>
      <c r="U18" s="4"/>
      <c r="V18" s="4"/>
      <c r="W18" s="4"/>
      <c r="X18" s="4"/>
      <c r="Y18" s="4"/>
      <c r="Z18" s="4"/>
      <c r="AA18" s="1"/>
    </row>
    <row r="19" spans="1:27" x14ac:dyDescent="0.25">
      <c r="A19" s="59" t="s">
        <v>99</v>
      </c>
      <c r="B19" s="97">
        <v>424</v>
      </c>
      <c r="C19" s="97">
        <v>654</v>
      </c>
      <c r="D19" s="97">
        <v>445</v>
      </c>
      <c r="E19" s="97">
        <v>559</v>
      </c>
      <c r="F19" s="97">
        <v>2242</v>
      </c>
      <c r="G19" s="97">
        <v>1232</v>
      </c>
      <c r="H19" s="97">
        <v>1018</v>
      </c>
      <c r="I19" s="97">
        <v>739</v>
      </c>
      <c r="J19" s="97">
        <v>541</v>
      </c>
      <c r="K19" s="97">
        <v>370</v>
      </c>
      <c r="L19" s="97">
        <v>252</v>
      </c>
      <c r="M19" s="97">
        <v>173</v>
      </c>
      <c r="N19" s="97">
        <v>399</v>
      </c>
      <c r="O19" s="97">
        <v>9053</v>
      </c>
      <c r="P19" s="4"/>
      <c r="Q19" s="4"/>
      <c r="R19" s="4"/>
      <c r="S19" s="4"/>
      <c r="T19" s="4"/>
      <c r="U19" s="4"/>
      <c r="V19" s="4"/>
      <c r="W19" s="4"/>
      <c r="X19" s="4"/>
      <c r="Y19" s="4"/>
      <c r="Z19" s="4"/>
      <c r="AA19" s="1"/>
    </row>
    <row r="20" spans="1:27" x14ac:dyDescent="0.25">
      <c r="A20" s="59" t="s">
        <v>101</v>
      </c>
      <c r="B20" s="97">
        <v>246</v>
      </c>
      <c r="C20" s="97">
        <v>319</v>
      </c>
      <c r="D20" s="97">
        <v>233</v>
      </c>
      <c r="E20" s="97">
        <v>359</v>
      </c>
      <c r="F20" s="97">
        <v>1665</v>
      </c>
      <c r="G20" s="97">
        <v>772</v>
      </c>
      <c r="H20" s="97">
        <v>666</v>
      </c>
      <c r="I20" s="97">
        <v>461</v>
      </c>
      <c r="J20" s="97">
        <v>324</v>
      </c>
      <c r="K20" s="97">
        <v>203</v>
      </c>
      <c r="L20" s="97">
        <v>160</v>
      </c>
      <c r="M20" s="97">
        <v>96</v>
      </c>
      <c r="N20" s="97">
        <v>185</v>
      </c>
      <c r="O20" s="97">
        <v>5695</v>
      </c>
      <c r="P20" s="4"/>
      <c r="Q20" s="4"/>
      <c r="R20" s="4"/>
      <c r="S20" s="4"/>
      <c r="T20" s="4"/>
      <c r="U20" s="4"/>
      <c r="V20" s="4"/>
      <c r="W20" s="4"/>
      <c r="X20" s="4"/>
      <c r="Y20" s="4"/>
      <c r="Z20" s="4"/>
      <c r="AA20" s="1"/>
    </row>
    <row r="21" spans="1:27" x14ac:dyDescent="0.25">
      <c r="A21" s="59" t="s">
        <v>103</v>
      </c>
      <c r="B21" s="97">
        <v>659</v>
      </c>
      <c r="C21" s="97">
        <v>807</v>
      </c>
      <c r="D21" s="97">
        <v>602</v>
      </c>
      <c r="E21" s="97">
        <v>608</v>
      </c>
      <c r="F21" s="97">
        <v>2232</v>
      </c>
      <c r="G21" s="97">
        <v>1646</v>
      </c>
      <c r="H21" s="97">
        <v>1468</v>
      </c>
      <c r="I21" s="97">
        <v>1085</v>
      </c>
      <c r="J21" s="97">
        <v>838</v>
      </c>
      <c r="K21" s="97">
        <v>525</v>
      </c>
      <c r="L21" s="97">
        <v>378</v>
      </c>
      <c r="M21" s="97">
        <v>270</v>
      </c>
      <c r="N21" s="97">
        <v>654</v>
      </c>
      <c r="O21" s="97">
        <v>11778</v>
      </c>
      <c r="P21" s="4"/>
      <c r="Q21" s="4"/>
      <c r="R21" s="4"/>
      <c r="S21" s="4"/>
      <c r="T21" s="4"/>
      <c r="U21" s="4"/>
      <c r="V21" s="4"/>
      <c r="W21" s="4"/>
      <c r="X21" s="4"/>
      <c r="Y21" s="4"/>
      <c r="Z21" s="4"/>
      <c r="AA21" s="1"/>
    </row>
    <row r="22" spans="1:27" x14ac:dyDescent="0.25">
      <c r="A22" s="59" t="s">
        <v>105</v>
      </c>
      <c r="B22" s="97">
        <v>553</v>
      </c>
      <c r="C22" s="97">
        <v>839</v>
      </c>
      <c r="D22" s="97">
        <v>791</v>
      </c>
      <c r="E22" s="97">
        <v>1116</v>
      </c>
      <c r="F22" s="97">
        <v>2827</v>
      </c>
      <c r="G22" s="97">
        <v>1967</v>
      </c>
      <c r="H22" s="97">
        <v>1579</v>
      </c>
      <c r="I22" s="97">
        <v>1098</v>
      </c>
      <c r="J22" s="97">
        <v>811</v>
      </c>
      <c r="K22" s="97">
        <v>654</v>
      </c>
      <c r="L22" s="97">
        <v>516</v>
      </c>
      <c r="M22" s="97">
        <v>296</v>
      </c>
      <c r="N22" s="97">
        <v>526</v>
      </c>
      <c r="O22" s="97">
        <v>13579</v>
      </c>
      <c r="P22" s="4"/>
      <c r="Q22" s="4"/>
      <c r="R22" s="4"/>
      <c r="S22" s="4"/>
      <c r="T22" s="4"/>
      <c r="U22" s="4"/>
      <c r="V22" s="4"/>
      <c r="W22" s="4"/>
      <c r="X22" s="4"/>
      <c r="Y22" s="4"/>
      <c r="Z22" s="4"/>
      <c r="AA22" s="1"/>
    </row>
    <row r="23" spans="1:27" x14ac:dyDescent="0.25">
      <c r="A23" s="59" t="s">
        <v>107</v>
      </c>
      <c r="B23" s="97">
        <v>530</v>
      </c>
      <c r="C23" s="97">
        <v>746</v>
      </c>
      <c r="D23" s="97">
        <v>633</v>
      </c>
      <c r="E23" s="97">
        <v>780</v>
      </c>
      <c r="F23" s="97">
        <v>2395</v>
      </c>
      <c r="G23" s="97">
        <v>1580</v>
      </c>
      <c r="H23" s="97">
        <v>1386</v>
      </c>
      <c r="I23" s="97">
        <v>915</v>
      </c>
      <c r="J23" s="97">
        <v>651</v>
      </c>
      <c r="K23" s="97">
        <v>536</v>
      </c>
      <c r="L23" s="97">
        <v>384</v>
      </c>
      <c r="M23" s="97">
        <v>256</v>
      </c>
      <c r="N23" s="97">
        <v>519</v>
      </c>
      <c r="O23" s="97">
        <v>11315</v>
      </c>
      <c r="P23" s="4"/>
      <c r="Q23" s="4"/>
      <c r="R23" s="4"/>
      <c r="S23" s="4"/>
      <c r="T23" s="4"/>
      <c r="U23" s="4"/>
      <c r="V23" s="4"/>
      <c r="W23" s="4"/>
      <c r="X23" s="4"/>
      <c r="Y23" s="4"/>
      <c r="Z23" s="4"/>
      <c r="AA23" s="1"/>
    </row>
    <row r="24" spans="1:27" x14ac:dyDescent="0.25">
      <c r="A24" s="59" t="s">
        <v>109</v>
      </c>
      <c r="B24" s="97">
        <v>408</v>
      </c>
      <c r="C24" s="97">
        <v>499</v>
      </c>
      <c r="D24" s="97">
        <v>425</v>
      </c>
      <c r="E24" s="97">
        <v>593</v>
      </c>
      <c r="F24" s="97">
        <v>2228</v>
      </c>
      <c r="G24" s="97">
        <v>1208</v>
      </c>
      <c r="H24" s="97">
        <v>1099</v>
      </c>
      <c r="I24" s="97">
        <v>791</v>
      </c>
      <c r="J24" s="97">
        <v>540</v>
      </c>
      <c r="K24" s="97">
        <v>394</v>
      </c>
      <c r="L24" s="97">
        <v>266</v>
      </c>
      <c r="M24" s="97">
        <v>160</v>
      </c>
      <c r="N24" s="97">
        <v>300</v>
      </c>
      <c r="O24" s="97">
        <v>8919</v>
      </c>
      <c r="P24" s="4"/>
      <c r="Q24" s="4"/>
      <c r="R24" s="4"/>
      <c r="S24" s="4"/>
      <c r="T24" s="4"/>
      <c r="U24" s="4"/>
      <c r="V24" s="4"/>
      <c r="W24" s="4"/>
      <c r="X24" s="4"/>
      <c r="Y24" s="4"/>
      <c r="Z24" s="4"/>
      <c r="AA24" s="1"/>
    </row>
    <row r="25" spans="1:27" x14ac:dyDescent="0.25">
      <c r="A25" s="59" t="s">
        <v>111</v>
      </c>
      <c r="B25" s="97">
        <v>458</v>
      </c>
      <c r="C25" s="97">
        <v>502</v>
      </c>
      <c r="D25" s="97">
        <v>339</v>
      </c>
      <c r="E25" s="97">
        <v>471</v>
      </c>
      <c r="F25" s="97">
        <v>1443</v>
      </c>
      <c r="G25" s="97">
        <v>948</v>
      </c>
      <c r="H25" s="97">
        <v>896</v>
      </c>
      <c r="I25" s="97">
        <v>728</v>
      </c>
      <c r="J25" s="97">
        <v>484</v>
      </c>
      <c r="K25" s="97">
        <v>343</v>
      </c>
      <c r="L25" s="97">
        <v>244</v>
      </c>
      <c r="M25" s="97">
        <v>197</v>
      </c>
      <c r="N25" s="97">
        <v>359</v>
      </c>
      <c r="O25" s="97">
        <v>7417</v>
      </c>
      <c r="P25" s="4"/>
      <c r="Q25" s="4"/>
      <c r="R25" s="4"/>
      <c r="S25" s="4"/>
      <c r="T25" s="4"/>
      <c r="U25" s="4"/>
      <c r="V25" s="4"/>
      <c r="W25" s="4"/>
      <c r="X25" s="4"/>
      <c r="Y25" s="4"/>
      <c r="Z25" s="4"/>
      <c r="AA25" s="1"/>
    </row>
    <row r="26" spans="1:27" x14ac:dyDescent="0.25">
      <c r="A26" s="59" t="s">
        <v>113</v>
      </c>
      <c r="B26" s="97">
        <v>479</v>
      </c>
      <c r="C26" s="97">
        <v>462</v>
      </c>
      <c r="D26" s="97">
        <v>323</v>
      </c>
      <c r="E26" s="97">
        <v>452</v>
      </c>
      <c r="F26" s="97">
        <v>1933</v>
      </c>
      <c r="G26" s="97">
        <v>820</v>
      </c>
      <c r="H26" s="97">
        <v>765</v>
      </c>
      <c r="I26" s="97">
        <v>636</v>
      </c>
      <c r="J26" s="97">
        <v>504</v>
      </c>
      <c r="K26" s="97">
        <v>305</v>
      </c>
      <c r="L26" s="97">
        <v>233</v>
      </c>
      <c r="M26" s="97">
        <v>144</v>
      </c>
      <c r="N26" s="97">
        <v>248</v>
      </c>
      <c r="O26" s="97">
        <v>7312</v>
      </c>
      <c r="P26" s="4"/>
      <c r="Q26" s="4"/>
      <c r="R26" s="4"/>
      <c r="S26" s="4"/>
      <c r="T26" s="4"/>
      <c r="U26" s="4"/>
      <c r="V26" s="4"/>
      <c r="W26" s="4"/>
      <c r="X26" s="4"/>
      <c r="Y26" s="4"/>
      <c r="Z26" s="4"/>
      <c r="AA26" s="1"/>
    </row>
    <row r="27" spans="1:27" x14ac:dyDescent="0.25">
      <c r="A27" s="59" t="s">
        <v>115</v>
      </c>
      <c r="B27" s="97">
        <v>214</v>
      </c>
      <c r="C27" s="97">
        <v>257</v>
      </c>
      <c r="D27" s="97">
        <v>207</v>
      </c>
      <c r="E27" s="97">
        <v>241</v>
      </c>
      <c r="F27" s="97">
        <v>689</v>
      </c>
      <c r="G27" s="97">
        <v>386</v>
      </c>
      <c r="H27" s="97">
        <v>408</v>
      </c>
      <c r="I27" s="97">
        <v>368</v>
      </c>
      <c r="J27" s="97">
        <v>234</v>
      </c>
      <c r="K27" s="97">
        <v>203</v>
      </c>
      <c r="L27" s="97">
        <v>157</v>
      </c>
      <c r="M27" s="97">
        <v>99</v>
      </c>
      <c r="N27" s="97">
        <v>165</v>
      </c>
      <c r="O27" s="97">
        <v>3635</v>
      </c>
      <c r="P27" s="4"/>
      <c r="Q27" s="4"/>
      <c r="R27" s="4"/>
      <c r="S27" s="4"/>
      <c r="T27" s="4"/>
      <c r="U27" s="4"/>
      <c r="V27" s="4"/>
      <c r="W27" s="4"/>
      <c r="X27" s="4"/>
      <c r="Y27" s="4"/>
      <c r="Z27" s="4"/>
      <c r="AA27" s="1"/>
    </row>
    <row r="28" spans="1:27" x14ac:dyDescent="0.25">
      <c r="A28" s="59" t="s">
        <v>117</v>
      </c>
      <c r="B28" s="97">
        <v>347</v>
      </c>
      <c r="C28" s="97">
        <v>491</v>
      </c>
      <c r="D28" s="97">
        <v>415</v>
      </c>
      <c r="E28" s="97">
        <v>522</v>
      </c>
      <c r="F28" s="97">
        <v>1831</v>
      </c>
      <c r="G28" s="97">
        <v>994</v>
      </c>
      <c r="H28" s="97">
        <v>858</v>
      </c>
      <c r="I28" s="97">
        <v>662</v>
      </c>
      <c r="J28" s="97">
        <v>490</v>
      </c>
      <c r="K28" s="97">
        <v>319</v>
      </c>
      <c r="L28" s="97">
        <v>310</v>
      </c>
      <c r="M28" s="97">
        <v>221</v>
      </c>
      <c r="N28" s="97">
        <v>462</v>
      </c>
      <c r="O28" s="97">
        <v>7928</v>
      </c>
      <c r="P28" s="4"/>
      <c r="Q28" s="4"/>
      <c r="R28" s="4"/>
      <c r="S28" s="4"/>
      <c r="T28" s="4"/>
      <c r="U28" s="4"/>
      <c r="V28" s="4"/>
      <c r="W28" s="4"/>
      <c r="X28" s="4"/>
      <c r="Y28" s="4"/>
      <c r="Z28" s="4"/>
      <c r="AA28" s="1"/>
    </row>
    <row r="29" spans="1:27" x14ac:dyDescent="0.25">
      <c r="A29" s="59" t="s">
        <v>119</v>
      </c>
      <c r="B29" s="97">
        <v>87</v>
      </c>
      <c r="C29" s="97">
        <v>133</v>
      </c>
      <c r="D29" s="97">
        <v>106</v>
      </c>
      <c r="E29" s="97">
        <v>130</v>
      </c>
      <c r="F29" s="97">
        <v>588</v>
      </c>
      <c r="G29" s="97">
        <v>253</v>
      </c>
      <c r="H29" s="97">
        <v>247</v>
      </c>
      <c r="I29" s="97">
        <v>179</v>
      </c>
      <c r="J29" s="97">
        <v>148</v>
      </c>
      <c r="K29" s="97">
        <v>79</v>
      </c>
      <c r="L29" s="97">
        <v>57</v>
      </c>
      <c r="M29" s="97">
        <v>55</v>
      </c>
      <c r="N29" s="97">
        <v>98</v>
      </c>
      <c r="O29" s="97">
        <v>2167</v>
      </c>
      <c r="P29" s="4"/>
      <c r="Q29" s="4"/>
      <c r="R29" s="4"/>
      <c r="S29" s="4"/>
      <c r="T29" s="4"/>
      <c r="U29" s="4"/>
      <c r="V29" s="4"/>
      <c r="W29" s="4"/>
      <c r="X29" s="4"/>
      <c r="Y29" s="4"/>
      <c r="Z29" s="4"/>
      <c r="AA29" s="1"/>
    </row>
    <row r="30" spans="1:27" x14ac:dyDescent="0.25">
      <c r="A30" s="59" t="s">
        <v>121</v>
      </c>
      <c r="B30" s="97">
        <v>130</v>
      </c>
      <c r="C30" s="97">
        <v>173</v>
      </c>
      <c r="D30" s="97">
        <v>132</v>
      </c>
      <c r="E30" s="97">
        <v>135</v>
      </c>
      <c r="F30" s="97">
        <v>865</v>
      </c>
      <c r="G30" s="97">
        <v>311</v>
      </c>
      <c r="H30" s="97">
        <v>289</v>
      </c>
      <c r="I30" s="97">
        <v>262</v>
      </c>
      <c r="J30" s="97">
        <v>172</v>
      </c>
      <c r="K30" s="97">
        <v>115</v>
      </c>
      <c r="L30" s="97">
        <v>70</v>
      </c>
      <c r="M30" s="97">
        <v>43</v>
      </c>
      <c r="N30" s="97">
        <v>84</v>
      </c>
      <c r="O30" s="97">
        <v>2786</v>
      </c>
      <c r="P30" s="4"/>
      <c r="Q30" s="4"/>
      <c r="R30" s="4"/>
      <c r="S30" s="4"/>
      <c r="T30" s="4"/>
      <c r="U30" s="4"/>
      <c r="V30" s="4"/>
      <c r="W30" s="4"/>
      <c r="X30" s="4"/>
      <c r="Y30" s="4"/>
      <c r="Z30" s="4"/>
      <c r="AA30" s="1"/>
    </row>
    <row r="31" spans="1:27" s="3" customFormat="1" ht="31.5" x14ac:dyDescent="0.25">
      <c r="A31" s="59" t="s">
        <v>49</v>
      </c>
      <c r="B31" s="97">
        <v>11677</v>
      </c>
      <c r="C31" s="97">
        <v>15243</v>
      </c>
      <c r="D31" s="97">
        <v>12272</v>
      </c>
      <c r="E31" s="97">
        <v>13031</v>
      </c>
      <c r="F31" s="97">
        <v>41424</v>
      </c>
      <c r="G31" s="97">
        <v>28133</v>
      </c>
      <c r="H31" s="97">
        <v>28188</v>
      </c>
      <c r="I31" s="97">
        <v>22043</v>
      </c>
      <c r="J31" s="97">
        <v>16317</v>
      </c>
      <c r="K31" s="97">
        <v>11132</v>
      </c>
      <c r="L31" s="97">
        <v>8201</v>
      </c>
      <c r="M31" s="97">
        <v>6394</v>
      </c>
      <c r="N31" s="97">
        <v>14398</v>
      </c>
      <c r="O31" s="97">
        <v>228458</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row r="59" spans="2:15" x14ac:dyDescent="0.25">
      <c r="B59" s="146"/>
      <c r="C59" s="146"/>
      <c r="D59" s="146"/>
      <c r="E59" s="146"/>
      <c r="F59" s="146"/>
      <c r="G59" s="146"/>
      <c r="H59" s="146"/>
      <c r="I59" s="146"/>
      <c r="J59" s="146"/>
      <c r="K59" s="146"/>
      <c r="L59" s="146"/>
      <c r="M59" s="146"/>
      <c r="N59" s="146"/>
      <c r="O59" s="146"/>
    </row>
    <row r="60" spans="2:15" x14ac:dyDescent="0.25">
      <c r="B60" s="146"/>
      <c r="C60" s="146"/>
      <c r="D60" s="146"/>
      <c r="E60" s="146"/>
      <c r="F60" s="146"/>
      <c r="G60" s="146"/>
      <c r="H60" s="146"/>
      <c r="I60" s="146"/>
      <c r="J60" s="146"/>
      <c r="K60" s="146"/>
      <c r="L60" s="146"/>
      <c r="M60" s="146"/>
      <c r="N60" s="146"/>
      <c r="O60" s="146"/>
    </row>
  </sheetData>
  <mergeCells count="4">
    <mergeCell ref="A5:A6"/>
    <mergeCell ref="B5:N5"/>
    <mergeCell ref="O5:O6"/>
    <mergeCell ref="A3:O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6"/>
  <dimension ref="A1:AA59"/>
  <sheetViews>
    <sheetView rightToLeft="1" zoomScale="99" zoomScaleNormal="99" workbookViewId="0"/>
  </sheetViews>
  <sheetFormatPr baseColWidth="10" defaultColWidth="11.28515625" defaultRowHeight="15.75" x14ac:dyDescent="0.25"/>
  <cols>
    <col min="1" max="15" width="11.42578125" style="24"/>
  </cols>
  <sheetData>
    <row r="1" spans="1:27" ht="60" customHeight="1" x14ac:dyDescent="0.25">
      <c r="O1" s="186" t="e" vm="9">
        <v>#VALUE!</v>
      </c>
    </row>
    <row r="2" spans="1:27" ht="15.95" customHeight="1" x14ac:dyDescent="0.25"/>
    <row r="3" spans="1:27" ht="31.5" customHeight="1" x14ac:dyDescent="0.25">
      <c r="A3" s="198" t="s">
        <v>365</v>
      </c>
      <c r="B3" s="198"/>
      <c r="C3" s="198"/>
      <c r="D3" s="198"/>
      <c r="E3" s="198"/>
      <c r="F3" s="198"/>
      <c r="G3" s="198"/>
      <c r="H3" s="198"/>
      <c r="I3" s="198"/>
      <c r="J3" s="198"/>
      <c r="K3" s="198"/>
      <c r="L3" s="198"/>
      <c r="M3" s="198"/>
      <c r="N3" s="198"/>
      <c r="O3" s="198"/>
      <c r="P3" s="4"/>
      <c r="Q3" s="4"/>
      <c r="R3" s="4"/>
      <c r="S3" s="4"/>
      <c r="T3" s="4"/>
      <c r="U3" s="4"/>
      <c r="V3" s="4"/>
      <c r="W3" s="4"/>
      <c r="X3" s="4"/>
      <c r="Y3" s="4"/>
      <c r="Z3" s="4"/>
      <c r="AA3" s="4"/>
    </row>
    <row r="4" spans="1:27" s="3" customFormat="1" x14ac:dyDescent="0.25">
      <c r="A4" s="208" t="s">
        <v>127</v>
      </c>
      <c r="B4" s="209"/>
      <c r="C4" s="209"/>
      <c r="D4" s="209"/>
      <c r="E4" s="209"/>
      <c r="F4" s="209"/>
      <c r="G4" s="209"/>
      <c r="H4" s="209"/>
      <c r="I4" s="209"/>
      <c r="J4" s="209"/>
      <c r="K4" s="209"/>
      <c r="L4" s="209"/>
      <c r="M4" s="209"/>
      <c r="N4" s="209"/>
      <c r="O4" s="209"/>
      <c r="P4" s="62"/>
      <c r="Q4" s="62"/>
      <c r="R4" s="62"/>
      <c r="S4" s="62"/>
      <c r="T4" s="62"/>
      <c r="U4" s="62"/>
      <c r="V4" s="62"/>
      <c r="W4" s="62"/>
      <c r="X4" s="62"/>
      <c r="Y4" s="62"/>
      <c r="Z4" s="62"/>
      <c r="AA4" s="63"/>
    </row>
    <row r="5" spans="1:27" s="3" customFormat="1" x14ac:dyDescent="0.25">
      <c r="A5" s="163"/>
      <c r="B5" s="164" t="s">
        <v>251</v>
      </c>
      <c r="C5" s="164"/>
      <c r="D5" s="164"/>
      <c r="E5" s="164"/>
      <c r="F5" s="164"/>
      <c r="G5" s="164"/>
      <c r="H5" s="164"/>
      <c r="I5" s="164"/>
      <c r="J5" s="164"/>
      <c r="K5" s="164"/>
      <c r="L5" s="164"/>
      <c r="M5" s="164"/>
      <c r="N5" s="164"/>
      <c r="O5" s="164" t="s">
        <v>126</v>
      </c>
      <c r="P5" s="62"/>
      <c r="Q5" s="62"/>
      <c r="R5" s="62"/>
      <c r="S5" s="62"/>
      <c r="T5" s="62"/>
      <c r="U5" s="62"/>
      <c r="V5" s="62"/>
      <c r="W5" s="62"/>
      <c r="X5" s="62"/>
      <c r="Y5" s="62"/>
      <c r="Z5" s="62"/>
      <c r="AA5" s="63"/>
    </row>
    <row r="6" spans="1:27" s="3" customFormat="1" ht="31.5" x14ac:dyDescent="0.25">
      <c r="A6" s="163"/>
      <c r="B6" s="64" t="s">
        <v>130</v>
      </c>
      <c r="C6" s="64" t="s">
        <v>131</v>
      </c>
      <c r="D6" s="64" t="s">
        <v>132</v>
      </c>
      <c r="E6" s="64" t="s">
        <v>133</v>
      </c>
      <c r="F6" s="64" t="s">
        <v>134</v>
      </c>
      <c r="G6" s="64" t="s">
        <v>135</v>
      </c>
      <c r="H6" s="64" t="s">
        <v>136</v>
      </c>
      <c r="I6" s="64" t="s">
        <v>137</v>
      </c>
      <c r="J6" s="64" t="s">
        <v>138</v>
      </c>
      <c r="K6" s="64" t="s">
        <v>139</v>
      </c>
      <c r="L6" s="64" t="s">
        <v>140</v>
      </c>
      <c r="M6" s="64" t="s">
        <v>141</v>
      </c>
      <c r="N6" s="64" t="s">
        <v>142</v>
      </c>
      <c r="O6" s="164"/>
      <c r="P6" s="62"/>
      <c r="Q6" s="62"/>
      <c r="R6" s="62"/>
      <c r="S6" s="62"/>
      <c r="T6" s="62"/>
      <c r="U6" s="62"/>
      <c r="V6" s="62"/>
      <c r="W6" s="62"/>
      <c r="X6" s="62"/>
      <c r="Y6" s="62"/>
      <c r="Z6" s="62"/>
      <c r="AA6" s="63"/>
    </row>
    <row r="7" spans="1:27" x14ac:dyDescent="0.25">
      <c r="A7" s="59" t="s">
        <v>75</v>
      </c>
      <c r="B7" s="97">
        <v>1143</v>
      </c>
      <c r="C7" s="97">
        <v>1630</v>
      </c>
      <c r="D7" s="97">
        <v>1323</v>
      </c>
      <c r="E7" s="97">
        <v>1052</v>
      </c>
      <c r="F7" s="97">
        <v>1600</v>
      </c>
      <c r="G7" s="97">
        <v>1468</v>
      </c>
      <c r="H7" s="97">
        <v>2442</v>
      </c>
      <c r="I7" s="97">
        <v>2485</v>
      </c>
      <c r="J7" s="97">
        <v>1942</v>
      </c>
      <c r="K7" s="97">
        <v>1325</v>
      </c>
      <c r="L7" s="97">
        <v>963</v>
      </c>
      <c r="M7" s="97">
        <v>785</v>
      </c>
      <c r="N7" s="97">
        <v>1972</v>
      </c>
      <c r="O7" s="97">
        <v>20134</v>
      </c>
      <c r="P7" s="4"/>
      <c r="Q7" s="4"/>
      <c r="R7" s="4"/>
      <c r="S7" s="4"/>
      <c r="T7" s="4"/>
      <c r="U7" s="4"/>
      <c r="V7" s="4"/>
      <c r="W7" s="4"/>
      <c r="X7" s="4"/>
      <c r="Y7" s="4"/>
      <c r="Z7" s="4"/>
      <c r="AA7" s="1"/>
    </row>
    <row r="8" spans="1:27" x14ac:dyDescent="0.25">
      <c r="A8" s="59" t="s">
        <v>77</v>
      </c>
      <c r="B8" s="97">
        <v>443</v>
      </c>
      <c r="C8" s="97">
        <v>640</v>
      </c>
      <c r="D8" s="97">
        <v>470</v>
      </c>
      <c r="E8" s="97">
        <v>329</v>
      </c>
      <c r="F8" s="97">
        <v>499</v>
      </c>
      <c r="G8" s="97">
        <v>477</v>
      </c>
      <c r="H8" s="97">
        <v>701</v>
      </c>
      <c r="I8" s="97">
        <v>776</v>
      </c>
      <c r="J8" s="97">
        <v>711</v>
      </c>
      <c r="K8" s="97">
        <v>451</v>
      </c>
      <c r="L8" s="97">
        <v>263</v>
      </c>
      <c r="M8" s="97">
        <v>234</v>
      </c>
      <c r="N8" s="97">
        <v>507</v>
      </c>
      <c r="O8" s="97">
        <v>6505</v>
      </c>
      <c r="P8" s="4"/>
      <c r="Q8" s="4"/>
      <c r="R8" s="4"/>
      <c r="S8" s="4"/>
      <c r="T8" s="4"/>
      <c r="U8" s="4"/>
      <c r="V8" s="4"/>
      <c r="W8" s="4"/>
      <c r="X8" s="4"/>
      <c r="Y8" s="4"/>
      <c r="Z8" s="4"/>
      <c r="AA8" s="1"/>
    </row>
    <row r="9" spans="1:27" x14ac:dyDescent="0.25">
      <c r="A9" s="59" t="s">
        <v>79</v>
      </c>
      <c r="B9" s="97">
        <v>445</v>
      </c>
      <c r="C9" s="97">
        <v>658</v>
      </c>
      <c r="D9" s="97">
        <v>499</v>
      </c>
      <c r="E9" s="97">
        <v>363</v>
      </c>
      <c r="F9" s="97">
        <v>529</v>
      </c>
      <c r="G9" s="97">
        <v>393</v>
      </c>
      <c r="H9" s="97">
        <v>602</v>
      </c>
      <c r="I9" s="97">
        <v>725</v>
      </c>
      <c r="J9" s="97">
        <v>618</v>
      </c>
      <c r="K9" s="97">
        <v>414</v>
      </c>
      <c r="L9" s="97">
        <v>271</v>
      </c>
      <c r="M9" s="97">
        <v>234</v>
      </c>
      <c r="N9" s="97">
        <v>604</v>
      </c>
      <c r="O9" s="97">
        <v>6361</v>
      </c>
      <c r="P9" s="4"/>
      <c r="Q9" s="4"/>
      <c r="R9" s="4"/>
      <c r="S9" s="4"/>
      <c r="T9" s="4"/>
      <c r="U9" s="4"/>
      <c r="V9" s="4"/>
      <c r="W9" s="4"/>
      <c r="X9" s="4"/>
      <c r="Y9" s="4"/>
      <c r="Z9" s="4"/>
      <c r="AA9" s="1"/>
    </row>
    <row r="10" spans="1:27" x14ac:dyDescent="0.25">
      <c r="A10" s="59" t="s">
        <v>81</v>
      </c>
      <c r="B10" s="97">
        <v>262</v>
      </c>
      <c r="C10" s="97">
        <v>382</v>
      </c>
      <c r="D10" s="97">
        <v>310</v>
      </c>
      <c r="E10" s="97">
        <v>198</v>
      </c>
      <c r="F10" s="97">
        <v>388</v>
      </c>
      <c r="G10" s="97">
        <v>313</v>
      </c>
      <c r="H10" s="97">
        <v>423</v>
      </c>
      <c r="I10" s="97">
        <v>496</v>
      </c>
      <c r="J10" s="97">
        <v>391</v>
      </c>
      <c r="K10" s="97">
        <v>249</v>
      </c>
      <c r="L10" s="97">
        <v>188</v>
      </c>
      <c r="M10" s="97">
        <v>150</v>
      </c>
      <c r="N10" s="97">
        <v>321</v>
      </c>
      <c r="O10" s="97">
        <v>4078</v>
      </c>
      <c r="P10" s="4"/>
      <c r="Q10" s="4"/>
      <c r="R10" s="4"/>
      <c r="S10" s="4"/>
      <c r="T10" s="4"/>
      <c r="U10" s="4"/>
      <c r="V10" s="4"/>
      <c r="W10" s="4"/>
      <c r="X10" s="4"/>
      <c r="Y10" s="4"/>
      <c r="Z10" s="4"/>
      <c r="AA10" s="1"/>
    </row>
    <row r="11" spans="1:27" x14ac:dyDescent="0.25">
      <c r="A11" s="59" t="s">
        <v>83</v>
      </c>
      <c r="B11" s="97">
        <v>243</v>
      </c>
      <c r="C11" s="97">
        <v>314</v>
      </c>
      <c r="D11" s="97">
        <v>214</v>
      </c>
      <c r="E11" s="97">
        <v>257</v>
      </c>
      <c r="F11" s="97">
        <v>1156</v>
      </c>
      <c r="G11" s="97">
        <v>509</v>
      </c>
      <c r="H11" s="97">
        <v>480</v>
      </c>
      <c r="I11" s="97">
        <v>435</v>
      </c>
      <c r="J11" s="97">
        <v>324</v>
      </c>
      <c r="K11" s="97">
        <v>194</v>
      </c>
      <c r="L11" s="97">
        <v>164</v>
      </c>
      <c r="M11" s="97">
        <v>114</v>
      </c>
      <c r="N11" s="97">
        <v>288</v>
      </c>
      <c r="O11" s="97">
        <v>4698</v>
      </c>
      <c r="P11" s="4"/>
      <c r="Q11" s="4"/>
      <c r="R11" s="4"/>
      <c r="S11" s="4"/>
      <c r="T11" s="4"/>
      <c r="U11" s="4"/>
      <c r="V11" s="4"/>
      <c r="W11" s="4"/>
      <c r="X11" s="4"/>
      <c r="Y11" s="4"/>
      <c r="Z11" s="4"/>
      <c r="AA11" s="1"/>
    </row>
    <row r="12" spans="1:27" x14ac:dyDescent="0.25">
      <c r="A12" s="59" t="s">
        <v>85</v>
      </c>
      <c r="B12" s="97">
        <v>86</v>
      </c>
      <c r="C12" s="97">
        <v>84</v>
      </c>
      <c r="D12" s="97">
        <v>83</v>
      </c>
      <c r="E12" s="97">
        <v>79</v>
      </c>
      <c r="F12" s="97">
        <v>292</v>
      </c>
      <c r="G12" s="97">
        <v>130</v>
      </c>
      <c r="H12" s="97">
        <v>153</v>
      </c>
      <c r="I12" s="97">
        <v>153</v>
      </c>
      <c r="J12" s="97">
        <v>135</v>
      </c>
      <c r="K12" s="97">
        <v>76</v>
      </c>
      <c r="L12" s="97">
        <v>56</v>
      </c>
      <c r="M12" s="97">
        <v>38</v>
      </c>
      <c r="N12" s="97">
        <v>82</v>
      </c>
      <c r="O12" s="97">
        <v>1455</v>
      </c>
      <c r="P12" s="4"/>
      <c r="Q12" s="4"/>
      <c r="R12" s="4"/>
      <c r="S12" s="4"/>
      <c r="T12" s="4"/>
      <c r="U12" s="4"/>
      <c r="V12" s="4"/>
      <c r="W12" s="4"/>
      <c r="X12" s="4"/>
      <c r="Y12" s="4"/>
      <c r="Z12" s="4"/>
      <c r="AA12" s="1"/>
    </row>
    <row r="13" spans="1:27" x14ac:dyDescent="0.25">
      <c r="A13" s="59" t="s">
        <v>87</v>
      </c>
      <c r="B13" s="97">
        <v>165</v>
      </c>
      <c r="C13" s="97">
        <v>173</v>
      </c>
      <c r="D13" s="97">
        <v>157</v>
      </c>
      <c r="E13" s="97">
        <v>169</v>
      </c>
      <c r="F13" s="97">
        <v>766</v>
      </c>
      <c r="G13" s="97">
        <v>367</v>
      </c>
      <c r="H13" s="97">
        <v>354</v>
      </c>
      <c r="I13" s="97">
        <v>339</v>
      </c>
      <c r="J13" s="97">
        <v>187</v>
      </c>
      <c r="K13" s="97">
        <v>144</v>
      </c>
      <c r="L13" s="97">
        <v>121</v>
      </c>
      <c r="M13" s="97">
        <v>89</v>
      </c>
      <c r="N13" s="97">
        <v>196</v>
      </c>
      <c r="O13" s="97">
        <v>3234</v>
      </c>
      <c r="P13" s="4"/>
      <c r="Q13" s="4"/>
      <c r="R13" s="4"/>
      <c r="S13" s="4"/>
      <c r="T13" s="4"/>
      <c r="U13" s="4"/>
      <c r="V13" s="4"/>
      <c r="W13" s="4"/>
      <c r="X13" s="4"/>
      <c r="Y13" s="4"/>
      <c r="Z13" s="4"/>
      <c r="AA13" s="1"/>
    </row>
    <row r="14" spans="1:27" x14ac:dyDescent="0.25">
      <c r="A14" s="59" t="s">
        <v>89</v>
      </c>
      <c r="B14" s="97">
        <v>116</v>
      </c>
      <c r="C14" s="97">
        <v>131</v>
      </c>
      <c r="D14" s="97">
        <v>115</v>
      </c>
      <c r="E14" s="97">
        <v>176</v>
      </c>
      <c r="F14" s="97">
        <v>556</v>
      </c>
      <c r="G14" s="97">
        <v>295</v>
      </c>
      <c r="H14" s="97">
        <v>283</v>
      </c>
      <c r="I14" s="97">
        <v>230</v>
      </c>
      <c r="J14" s="97">
        <v>166</v>
      </c>
      <c r="K14" s="97">
        <v>104</v>
      </c>
      <c r="L14" s="97">
        <v>101</v>
      </c>
      <c r="M14" s="97">
        <v>81</v>
      </c>
      <c r="N14" s="97">
        <v>156</v>
      </c>
      <c r="O14" s="97">
        <v>2515</v>
      </c>
      <c r="P14" s="4"/>
      <c r="Q14" s="4"/>
      <c r="R14" s="4"/>
      <c r="S14" s="4"/>
      <c r="T14" s="4"/>
      <c r="U14" s="4"/>
      <c r="V14" s="4"/>
      <c r="W14" s="4"/>
      <c r="X14" s="4"/>
      <c r="Y14" s="4"/>
      <c r="Z14" s="4"/>
      <c r="AA14" s="1"/>
    </row>
    <row r="15" spans="1:27" x14ac:dyDescent="0.25">
      <c r="A15" s="59" t="s">
        <v>91</v>
      </c>
      <c r="B15" s="97">
        <v>137</v>
      </c>
      <c r="C15" s="97">
        <v>137</v>
      </c>
      <c r="D15" s="97">
        <v>131</v>
      </c>
      <c r="E15" s="97">
        <v>211</v>
      </c>
      <c r="F15" s="97">
        <v>625</v>
      </c>
      <c r="G15" s="97">
        <v>422</v>
      </c>
      <c r="H15" s="97">
        <v>444</v>
      </c>
      <c r="I15" s="97">
        <v>342</v>
      </c>
      <c r="J15" s="97">
        <v>251</v>
      </c>
      <c r="K15" s="97">
        <v>149</v>
      </c>
      <c r="L15" s="97">
        <v>124</v>
      </c>
      <c r="M15" s="97">
        <v>113</v>
      </c>
      <c r="N15" s="97">
        <v>178</v>
      </c>
      <c r="O15" s="97">
        <v>3271</v>
      </c>
      <c r="P15" s="4"/>
      <c r="Q15" s="4"/>
      <c r="R15" s="4"/>
      <c r="S15" s="4"/>
      <c r="T15" s="4"/>
      <c r="U15" s="4"/>
      <c r="V15" s="4"/>
      <c r="W15" s="4"/>
      <c r="X15" s="4"/>
      <c r="Y15" s="4"/>
      <c r="Z15" s="4"/>
      <c r="AA15" s="1"/>
    </row>
    <row r="16" spans="1:27" x14ac:dyDescent="0.25">
      <c r="A16" s="59" t="s">
        <v>93</v>
      </c>
      <c r="B16" s="97">
        <v>113</v>
      </c>
      <c r="C16" s="97">
        <v>154</v>
      </c>
      <c r="D16" s="97">
        <v>140</v>
      </c>
      <c r="E16" s="97">
        <v>172</v>
      </c>
      <c r="F16" s="97">
        <v>551</v>
      </c>
      <c r="G16" s="97">
        <v>389</v>
      </c>
      <c r="H16" s="97">
        <v>318</v>
      </c>
      <c r="I16" s="97">
        <v>250</v>
      </c>
      <c r="J16" s="97">
        <v>175</v>
      </c>
      <c r="K16" s="97">
        <v>126</v>
      </c>
      <c r="L16" s="97">
        <v>121</v>
      </c>
      <c r="M16" s="97">
        <v>111</v>
      </c>
      <c r="N16" s="97">
        <v>253</v>
      </c>
      <c r="O16" s="97">
        <v>2879</v>
      </c>
      <c r="P16" s="4"/>
      <c r="Q16" s="4"/>
      <c r="R16" s="4"/>
      <c r="S16" s="4"/>
      <c r="T16" s="4"/>
      <c r="U16" s="4"/>
      <c r="V16" s="4"/>
      <c r="W16" s="4"/>
      <c r="X16" s="4"/>
      <c r="Y16" s="4"/>
      <c r="Z16" s="4"/>
      <c r="AA16" s="1"/>
    </row>
    <row r="17" spans="1:27" x14ac:dyDescent="0.25">
      <c r="A17" s="59" t="s">
        <v>95</v>
      </c>
      <c r="B17" s="97">
        <v>175</v>
      </c>
      <c r="C17" s="97">
        <v>207</v>
      </c>
      <c r="D17" s="97">
        <v>183</v>
      </c>
      <c r="E17" s="97">
        <v>247</v>
      </c>
      <c r="F17" s="97">
        <v>650</v>
      </c>
      <c r="G17" s="97">
        <v>377</v>
      </c>
      <c r="H17" s="97">
        <v>369</v>
      </c>
      <c r="I17" s="97">
        <v>290</v>
      </c>
      <c r="J17" s="97">
        <v>200</v>
      </c>
      <c r="K17" s="97">
        <v>170</v>
      </c>
      <c r="L17" s="97">
        <v>113</v>
      </c>
      <c r="M17" s="97">
        <v>113</v>
      </c>
      <c r="N17" s="97">
        <v>223</v>
      </c>
      <c r="O17" s="97">
        <v>3325</v>
      </c>
      <c r="P17" s="4"/>
      <c r="Q17" s="4"/>
      <c r="R17" s="4"/>
      <c r="S17" s="4"/>
      <c r="T17" s="4"/>
      <c r="U17" s="4"/>
      <c r="V17" s="4"/>
      <c r="W17" s="4"/>
      <c r="X17" s="4"/>
      <c r="Y17" s="4"/>
      <c r="Z17" s="4"/>
      <c r="AA17" s="1"/>
    </row>
    <row r="18" spans="1:27" x14ac:dyDescent="0.25">
      <c r="A18" s="59" t="s">
        <v>97</v>
      </c>
      <c r="B18" s="97">
        <v>271</v>
      </c>
      <c r="C18" s="97">
        <v>342</v>
      </c>
      <c r="D18" s="97">
        <v>267</v>
      </c>
      <c r="E18" s="97">
        <v>279</v>
      </c>
      <c r="F18" s="97">
        <v>609</v>
      </c>
      <c r="G18" s="97">
        <v>448</v>
      </c>
      <c r="H18" s="97">
        <v>419</v>
      </c>
      <c r="I18" s="97">
        <v>404</v>
      </c>
      <c r="J18" s="97">
        <v>335</v>
      </c>
      <c r="K18" s="97">
        <v>245</v>
      </c>
      <c r="L18" s="97">
        <v>168</v>
      </c>
      <c r="M18" s="97">
        <v>139</v>
      </c>
      <c r="N18" s="97">
        <v>284</v>
      </c>
      <c r="O18" s="97">
        <v>4216</v>
      </c>
      <c r="P18" s="4"/>
      <c r="Q18" s="4"/>
      <c r="R18" s="4"/>
      <c r="S18" s="4"/>
      <c r="T18" s="4"/>
      <c r="U18" s="4"/>
      <c r="V18" s="4"/>
      <c r="W18" s="4"/>
      <c r="X18" s="4"/>
      <c r="Y18" s="4"/>
      <c r="Z18" s="4"/>
      <c r="AA18" s="1"/>
    </row>
    <row r="19" spans="1:27" x14ac:dyDescent="0.25">
      <c r="A19" s="59" t="s">
        <v>99</v>
      </c>
      <c r="B19" s="97">
        <v>202</v>
      </c>
      <c r="C19" s="97">
        <v>334</v>
      </c>
      <c r="D19" s="97">
        <v>240</v>
      </c>
      <c r="E19" s="97">
        <v>263</v>
      </c>
      <c r="F19" s="97">
        <v>834</v>
      </c>
      <c r="G19" s="97">
        <v>394</v>
      </c>
      <c r="H19" s="97">
        <v>355</v>
      </c>
      <c r="I19" s="97">
        <v>313</v>
      </c>
      <c r="J19" s="97">
        <v>272</v>
      </c>
      <c r="K19" s="97">
        <v>186</v>
      </c>
      <c r="L19" s="97">
        <v>127</v>
      </c>
      <c r="M19" s="97">
        <v>85</v>
      </c>
      <c r="N19" s="97">
        <v>220</v>
      </c>
      <c r="O19" s="97">
        <v>3831</v>
      </c>
      <c r="P19" s="4"/>
      <c r="Q19" s="4"/>
      <c r="R19" s="4"/>
      <c r="S19" s="4"/>
      <c r="T19" s="4"/>
      <c r="U19" s="4"/>
      <c r="V19" s="4"/>
      <c r="W19" s="4"/>
      <c r="X19" s="4"/>
      <c r="Y19" s="4"/>
      <c r="Z19" s="4"/>
      <c r="AA19" s="1"/>
    </row>
    <row r="20" spans="1:27" x14ac:dyDescent="0.25">
      <c r="A20" s="59" t="s">
        <v>101</v>
      </c>
      <c r="B20" s="97">
        <v>126</v>
      </c>
      <c r="C20" s="97">
        <v>174</v>
      </c>
      <c r="D20" s="97">
        <v>114</v>
      </c>
      <c r="E20" s="97">
        <v>168</v>
      </c>
      <c r="F20" s="97">
        <v>614</v>
      </c>
      <c r="G20" s="97">
        <v>257</v>
      </c>
      <c r="H20" s="97">
        <v>221</v>
      </c>
      <c r="I20" s="97">
        <v>200</v>
      </c>
      <c r="J20" s="97">
        <v>131</v>
      </c>
      <c r="K20" s="97">
        <v>89</v>
      </c>
      <c r="L20" s="97">
        <v>67</v>
      </c>
      <c r="M20" s="97">
        <v>50</v>
      </c>
      <c r="N20" s="97">
        <v>90</v>
      </c>
      <c r="O20" s="97">
        <v>2309</v>
      </c>
      <c r="P20" s="4"/>
      <c r="Q20" s="4"/>
      <c r="R20" s="4"/>
      <c r="S20" s="4"/>
      <c r="T20" s="4"/>
      <c r="U20" s="4"/>
      <c r="V20" s="4"/>
      <c r="W20" s="4"/>
      <c r="X20" s="4"/>
      <c r="Y20" s="4"/>
      <c r="Z20" s="4"/>
      <c r="AA20" s="1"/>
    </row>
    <row r="21" spans="1:27" x14ac:dyDescent="0.25">
      <c r="A21" s="59" t="s">
        <v>103</v>
      </c>
      <c r="B21" s="97">
        <v>331</v>
      </c>
      <c r="C21" s="97">
        <v>436</v>
      </c>
      <c r="D21" s="97">
        <v>325</v>
      </c>
      <c r="E21" s="97">
        <v>322</v>
      </c>
      <c r="F21" s="97">
        <v>987</v>
      </c>
      <c r="G21" s="97">
        <v>622</v>
      </c>
      <c r="H21" s="97">
        <v>609</v>
      </c>
      <c r="I21" s="97">
        <v>548</v>
      </c>
      <c r="J21" s="97">
        <v>432</v>
      </c>
      <c r="K21" s="97">
        <v>314</v>
      </c>
      <c r="L21" s="97">
        <v>194</v>
      </c>
      <c r="M21" s="97">
        <v>125</v>
      </c>
      <c r="N21" s="97">
        <v>300</v>
      </c>
      <c r="O21" s="97">
        <v>5551</v>
      </c>
      <c r="P21" s="4"/>
      <c r="Q21" s="4"/>
      <c r="R21" s="4"/>
      <c r="S21" s="4"/>
      <c r="T21" s="4"/>
      <c r="U21" s="4"/>
      <c r="V21" s="4"/>
      <c r="W21" s="4"/>
      <c r="X21" s="4"/>
      <c r="Y21" s="4"/>
      <c r="Z21" s="4"/>
      <c r="AA21" s="1"/>
    </row>
    <row r="22" spans="1:27" x14ac:dyDescent="0.25">
      <c r="A22" s="59" t="s">
        <v>105</v>
      </c>
      <c r="B22" s="97">
        <v>286</v>
      </c>
      <c r="C22" s="97">
        <v>446</v>
      </c>
      <c r="D22" s="97">
        <v>393</v>
      </c>
      <c r="E22" s="97">
        <v>561</v>
      </c>
      <c r="F22" s="97">
        <v>1092</v>
      </c>
      <c r="G22" s="97">
        <v>665</v>
      </c>
      <c r="H22" s="97">
        <v>660</v>
      </c>
      <c r="I22" s="97">
        <v>512</v>
      </c>
      <c r="J22" s="97">
        <v>386</v>
      </c>
      <c r="K22" s="97">
        <v>303</v>
      </c>
      <c r="L22" s="97">
        <v>267</v>
      </c>
      <c r="M22" s="97">
        <v>157</v>
      </c>
      <c r="N22" s="97">
        <v>226</v>
      </c>
      <c r="O22" s="97">
        <v>5961</v>
      </c>
      <c r="P22" s="4"/>
      <c r="Q22" s="4"/>
      <c r="R22" s="4"/>
      <c r="S22" s="4"/>
      <c r="T22" s="4"/>
      <c r="U22" s="4"/>
      <c r="V22" s="4"/>
      <c r="W22" s="4"/>
      <c r="X22" s="4"/>
      <c r="Y22" s="4"/>
      <c r="Z22" s="4"/>
      <c r="AA22" s="1"/>
    </row>
    <row r="23" spans="1:27" x14ac:dyDescent="0.25">
      <c r="A23" s="59" t="s">
        <v>107</v>
      </c>
      <c r="B23" s="97">
        <v>264</v>
      </c>
      <c r="C23" s="97">
        <v>398</v>
      </c>
      <c r="D23" s="97">
        <v>310</v>
      </c>
      <c r="E23" s="97">
        <v>413</v>
      </c>
      <c r="F23" s="97">
        <v>947</v>
      </c>
      <c r="G23" s="97">
        <v>618</v>
      </c>
      <c r="H23" s="97">
        <v>603</v>
      </c>
      <c r="I23" s="97">
        <v>435</v>
      </c>
      <c r="J23" s="97">
        <v>333</v>
      </c>
      <c r="K23" s="97">
        <v>280</v>
      </c>
      <c r="L23" s="97">
        <v>200</v>
      </c>
      <c r="M23" s="97">
        <v>131</v>
      </c>
      <c r="N23" s="97">
        <v>251</v>
      </c>
      <c r="O23" s="97">
        <v>5187</v>
      </c>
      <c r="P23" s="4"/>
      <c r="Q23" s="4"/>
      <c r="R23" s="4"/>
      <c r="S23" s="4"/>
      <c r="T23" s="4"/>
      <c r="U23" s="4"/>
      <c r="V23" s="4"/>
      <c r="W23" s="4"/>
      <c r="X23" s="4"/>
      <c r="Y23" s="4"/>
      <c r="Z23" s="4"/>
      <c r="AA23" s="1"/>
    </row>
    <row r="24" spans="1:27" x14ac:dyDescent="0.25">
      <c r="A24" s="59" t="s">
        <v>109</v>
      </c>
      <c r="B24" s="97">
        <v>196</v>
      </c>
      <c r="C24" s="97">
        <v>278</v>
      </c>
      <c r="D24" s="97">
        <v>237</v>
      </c>
      <c r="E24" s="97">
        <v>292</v>
      </c>
      <c r="F24" s="97">
        <v>917</v>
      </c>
      <c r="G24" s="97">
        <v>404</v>
      </c>
      <c r="H24" s="97">
        <v>450</v>
      </c>
      <c r="I24" s="97">
        <v>388</v>
      </c>
      <c r="J24" s="97">
        <v>255</v>
      </c>
      <c r="K24" s="97">
        <v>179</v>
      </c>
      <c r="L24" s="97">
        <v>141</v>
      </c>
      <c r="M24" s="97">
        <v>83</v>
      </c>
      <c r="N24" s="97">
        <v>137</v>
      </c>
      <c r="O24" s="97">
        <v>3962</v>
      </c>
      <c r="P24" s="4"/>
      <c r="Q24" s="4"/>
      <c r="R24" s="4"/>
      <c r="S24" s="4"/>
      <c r="T24" s="4"/>
      <c r="U24" s="4"/>
      <c r="V24" s="4"/>
      <c r="W24" s="4"/>
      <c r="X24" s="4"/>
      <c r="Y24" s="4"/>
      <c r="Z24" s="4"/>
      <c r="AA24" s="1"/>
    </row>
    <row r="25" spans="1:27" x14ac:dyDescent="0.25">
      <c r="A25" s="59" t="s">
        <v>111</v>
      </c>
      <c r="B25" s="97">
        <v>236</v>
      </c>
      <c r="C25" s="97">
        <v>270</v>
      </c>
      <c r="D25" s="97">
        <v>167</v>
      </c>
      <c r="E25" s="97">
        <v>247</v>
      </c>
      <c r="F25" s="97">
        <v>562</v>
      </c>
      <c r="G25" s="97">
        <v>372</v>
      </c>
      <c r="H25" s="97">
        <v>370</v>
      </c>
      <c r="I25" s="97">
        <v>355</v>
      </c>
      <c r="J25" s="97">
        <v>254</v>
      </c>
      <c r="K25" s="97">
        <v>164</v>
      </c>
      <c r="L25" s="97">
        <v>126</v>
      </c>
      <c r="M25" s="97">
        <v>98</v>
      </c>
      <c r="N25" s="97">
        <v>198</v>
      </c>
      <c r="O25" s="97">
        <v>3426</v>
      </c>
      <c r="P25" s="4"/>
      <c r="Q25" s="4"/>
      <c r="R25" s="4"/>
      <c r="S25" s="4"/>
      <c r="T25" s="4"/>
      <c r="U25" s="4"/>
      <c r="V25" s="4"/>
      <c r="W25" s="4"/>
      <c r="X25" s="4"/>
      <c r="Y25" s="4"/>
      <c r="Z25" s="4"/>
      <c r="AA25" s="1"/>
    </row>
    <row r="26" spans="1:27" x14ac:dyDescent="0.25">
      <c r="A26" s="59" t="s">
        <v>113</v>
      </c>
      <c r="B26" s="97">
        <v>241</v>
      </c>
      <c r="C26" s="97">
        <v>223</v>
      </c>
      <c r="D26" s="97">
        <v>172</v>
      </c>
      <c r="E26" s="97">
        <v>254</v>
      </c>
      <c r="F26" s="97">
        <v>853</v>
      </c>
      <c r="G26" s="97">
        <v>346</v>
      </c>
      <c r="H26" s="97">
        <v>322</v>
      </c>
      <c r="I26" s="97">
        <v>296</v>
      </c>
      <c r="J26" s="97">
        <v>252</v>
      </c>
      <c r="K26" s="97">
        <v>152</v>
      </c>
      <c r="L26" s="97">
        <v>101</v>
      </c>
      <c r="M26" s="97">
        <v>83</v>
      </c>
      <c r="N26" s="97">
        <v>135</v>
      </c>
      <c r="O26" s="97">
        <v>3435</v>
      </c>
      <c r="P26" s="4"/>
      <c r="Q26" s="4"/>
      <c r="R26" s="4"/>
      <c r="S26" s="4"/>
      <c r="T26" s="4"/>
      <c r="U26" s="4"/>
      <c r="V26" s="4"/>
      <c r="W26" s="4"/>
      <c r="X26" s="4"/>
      <c r="Y26" s="4"/>
      <c r="Z26" s="4"/>
      <c r="AA26" s="1"/>
    </row>
    <row r="27" spans="1:27" x14ac:dyDescent="0.25">
      <c r="A27" s="59" t="s">
        <v>115</v>
      </c>
      <c r="B27" s="97">
        <v>99</v>
      </c>
      <c r="C27" s="97">
        <v>123</v>
      </c>
      <c r="D27" s="97">
        <v>113</v>
      </c>
      <c r="E27" s="97">
        <v>128</v>
      </c>
      <c r="F27" s="97">
        <v>335</v>
      </c>
      <c r="G27" s="97">
        <v>136</v>
      </c>
      <c r="H27" s="97">
        <v>161</v>
      </c>
      <c r="I27" s="97">
        <v>177</v>
      </c>
      <c r="J27" s="97">
        <v>106</v>
      </c>
      <c r="K27" s="97">
        <v>95</v>
      </c>
      <c r="L27" s="97">
        <v>73</v>
      </c>
      <c r="M27" s="97">
        <v>47</v>
      </c>
      <c r="N27" s="97">
        <v>84</v>
      </c>
      <c r="O27" s="97">
        <v>1683</v>
      </c>
      <c r="P27" s="4"/>
      <c r="Q27" s="4"/>
      <c r="R27" s="4"/>
      <c r="S27" s="4"/>
      <c r="T27" s="4"/>
      <c r="U27" s="4"/>
      <c r="V27" s="4"/>
      <c r="W27" s="4"/>
      <c r="X27" s="4"/>
      <c r="Y27" s="4"/>
      <c r="Z27" s="4"/>
      <c r="AA27" s="1"/>
    </row>
    <row r="28" spans="1:27" x14ac:dyDescent="0.25">
      <c r="A28" s="59" t="s">
        <v>117</v>
      </c>
      <c r="B28" s="97">
        <v>173</v>
      </c>
      <c r="C28" s="97">
        <v>261</v>
      </c>
      <c r="D28" s="97">
        <v>229</v>
      </c>
      <c r="E28" s="97">
        <v>283</v>
      </c>
      <c r="F28" s="97">
        <v>751</v>
      </c>
      <c r="G28" s="97">
        <v>372</v>
      </c>
      <c r="H28" s="97">
        <v>371</v>
      </c>
      <c r="I28" s="97">
        <v>287</v>
      </c>
      <c r="J28" s="97">
        <v>219</v>
      </c>
      <c r="K28" s="97">
        <v>147</v>
      </c>
      <c r="L28" s="97">
        <v>146</v>
      </c>
      <c r="M28" s="97">
        <v>95</v>
      </c>
      <c r="N28" s="97">
        <v>240</v>
      </c>
      <c r="O28" s="97">
        <v>3579</v>
      </c>
      <c r="P28" s="4"/>
      <c r="Q28" s="4"/>
      <c r="R28" s="4"/>
      <c r="S28" s="4"/>
      <c r="T28" s="4"/>
      <c r="U28" s="4"/>
      <c r="V28" s="4"/>
      <c r="W28" s="4"/>
      <c r="X28" s="4"/>
      <c r="Y28" s="4"/>
      <c r="Z28" s="4"/>
      <c r="AA28" s="1"/>
    </row>
    <row r="29" spans="1:27" x14ac:dyDescent="0.25">
      <c r="A29" s="59" t="s">
        <v>119</v>
      </c>
      <c r="B29" s="97">
        <v>47</v>
      </c>
      <c r="C29" s="97">
        <v>77</v>
      </c>
      <c r="D29" s="97">
        <v>59</v>
      </c>
      <c r="E29" s="97">
        <v>67</v>
      </c>
      <c r="F29" s="97">
        <v>215</v>
      </c>
      <c r="G29" s="97">
        <v>92</v>
      </c>
      <c r="H29" s="97">
        <v>73</v>
      </c>
      <c r="I29" s="97">
        <v>70</v>
      </c>
      <c r="J29" s="97">
        <v>78</v>
      </c>
      <c r="K29" s="97">
        <v>37</v>
      </c>
      <c r="L29" s="97">
        <v>31</v>
      </c>
      <c r="M29" s="97">
        <v>25</v>
      </c>
      <c r="N29" s="97">
        <v>46</v>
      </c>
      <c r="O29" s="97">
        <v>924</v>
      </c>
      <c r="P29" s="4"/>
      <c r="Q29" s="4"/>
      <c r="R29" s="4"/>
      <c r="S29" s="4"/>
      <c r="T29" s="4"/>
      <c r="U29" s="4"/>
      <c r="V29" s="4"/>
      <c r="W29" s="4"/>
      <c r="X29" s="4"/>
      <c r="Y29" s="4"/>
      <c r="Z29" s="4"/>
      <c r="AA29" s="1"/>
    </row>
    <row r="30" spans="1:27" x14ac:dyDescent="0.25">
      <c r="A30" s="59" t="s">
        <v>121</v>
      </c>
      <c r="B30" s="97">
        <v>51</v>
      </c>
      <c r="C30" s="97">
        <v>73</v>
      </c>
      <c r="D30" s="97">
        <v>75</v>
      </c>
      <c r="E30" s="97">
        <v>65</v>
      </c>
      <c r="F30" s="97">
        <v>363</v>
      </c>
      <c r="G30" s="97">
        <v>124</v>
      </c>
      <c r="H30" s="97">
        <v>97</v>
      </c>
      <c r="I30" s="97">
        <v>97</v>
      </c>
      <c r="J30" s="97">
        <v>78</v>
      </c>
      <c r="K30" s="97">
        <v>51</v>
      </c>
      <c r="L30" s="97">
        <v>36</v>
      </c>
      <c r="M30" s="97">
        <v>23</v>
      </c>
      <c r="N30" s="97">
        <v>43</v>
      </c>
      <c r="O30" s="97">
        <v>1182</v>
      </c>
      <c r="P30" s="4"/>
      <c r="Q30" s="4"/>
      <c r="R30" s="4"/>
      <c r="S30" s="4"/>
      <c r="T30" s="4"/>
      <c r="U30" s="4"/>
      <c r="V30" s="4"/>
      <c r="W30" s="4"/>
      <c r="X30" s="4"/>
      <c r="Y30" s="4"/>
      <c r="Z30" s="4"/>
      <c r="AA30" s="1"/>
    </row>
    <row r="31" spans="1:27" s="3" customFormat="1" ht="31.5" x14ac:dyDescent="0.25">
      <c r="A31" s="59" t="s">
        <v>49</v>
      </c>
      <c r="B31" s="97">
        <v>5859</v>
      </c>
      <c r="C31" s="97">
        <v>7960</v>
      </c>
      <c r="D31" s="97">
        <v>6339</v>
      </c>
      <c r="E31" s="97">
        <v>6605</v>
      </c>
      <c r="F31" s="97">
        <v>16703</v>
      </c>
      <c r="G31" s="97">
        <v>10002</v>
      </c>
      <c r="H31" s="97">
        <v>11291</v>
      </c>
      <c r="I31" s="97">
        <v>10615</v>
      </c>
      <c r="J31" s="97">
        <v>8243</v>
      </c>
      <c r="K31" s="97">
        <v>5656</v>
      </c>
      <c r="L31" s="97">
        <v>4173</v>
      </c>
      <c r="M31" s="97">
        <v>3212</v>
      </c>
      <c r="N31" s="97">
        <v>7046</v>
      </c>
      <c r="O31" s="97">
        <v>103711</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row r="59" spans="2:15" x14ac:dyDescent="0.25">
      <c r="B59" s="146"/>
      <c r="C59" s="146"/>
      <c r="D59" s="146"/>
      <c r="E59" s="146"/>
      <c r="F59" s="146"/>
      <c r="G59" s="146"/>
      <c r="H59" s="146"/>
      <c r="I59" s="146"/>
      <c r="J59" s="146"/>
      <c r="K59" s="146"/>
      <c r="L59" s="146"/>
      <c r="M59" s="146"/>
      <c r="N59" s="146"/>
      <c r="O59" s="146"/>
    </row>
  </sheetData>
  <mergeCells count="4">
    <mergeCell ref="A5:A6"/>
    <mergeCell ref="B5:N5"/>
    <mergeCell ref="O5:O6"/>
    <mergeCell ref="A3:O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7"/>
  <dimension ref="A1:AA59"/>
  <sheetViews>
    <sheetView rightToLeft="1" zoomScaleNormal="100" workbookViewId="0"/>
  </sheetViews>
  <sheetFormatPr baseColWidth="10" defaultColWidth="11.28515625" defaultRowHeight="15.75" x14ac:dyDescent="0.25"/>
  <cols>
    <col min="1" max="15" width="11.42578125" style="24"/>
  </cols>
  <sheetData>
    <row r="1" spans="1:27" ht="60" customHeight="1" x14ac:dyDescent="0.25">
      <c r="O1" s="186" t="e" vm="10">
        <v>#VALUE!</v>
      </c>
    </row>
    <row r="2" spans="1:27" ht="15.95" customHeight="1" x14ac:dyDescent="0.25"/>
    <row r="3" spans="1:27" ht="34.5" customHeight="1" x14ac:dyDescent="0.25">
      <c r="A3" s="198" t="s">
        <v>365</v>
      </c>
      <c r="B3" s="198"/>
      <c r="C3" s="198"/>
      <c r="D3" s="198"/>
      <c r="E3" s="198"/>
      <c r="F3" s="198"/>
      <c r="G3" s="198"/>
      <c r="H3" s="198"/>
      <c r="I3" s="198"/>
      <c r="J3" s="198"/>
      <c r="K3" s="198"/>
      <c r="L3" s="198"/>
      <c r="M3" s="198"/>
      <c r="N3" s="198"/>
      <c r="O3" s="198"/>
      <c r="P3" s="4"/>
      <c r="Q3" s="4"/>
      <c r="R3" s="4"/>
      <c r="S3" s="4"/>
      <c r="T3" s="4"/>
      <c r="U3" s="4"/>
      <c r="V3" s="4"/>
      <c r="W3" s="4"/>
      <c r="X3" s="4"/>
      <c r="Y3" s="4"/>
      <c r="Z3" s="4"/>
      <c r="AA3" s="4"/>
    </row>
    <row r="4" spans="1:27" s="3" customFormat="1" x14ac:dyDescent="0.25">
      <c r="A4" s="210" t="s">
        <v>128</v>
      </c>
      <c r="B4" s="209"/>
      <c r="C4" s="209"/>
      <c r="D4" s="209"/>
      <c r="E4" s="209"/>
      <c r="F4" s="209"/>
      <c r="G4" s="209"/>
      <c r="H4" s="209"/>
      <c r="I4" s="209"/>
      <c r="J4" s="209"/>
      <c r="K4" s="209"/>
      <c r="L4" s="209"/>
      <c r="M4" s="209"/>
      <c r="N4" s="209"/>
      <c r="O4" s="209"/>
      <c r="P4" s="62"/>
      <c r="Q4" s="62"/>
      <c r="R4" s="62"/>
      <c r="S4" s="62"/>
      <c r="T4" s="62"/>
      <c r="U4" s="62"/>
      <c r="V4" s="62"/>
      <c r="W4" s="62"/>
      <c r="X4" s="62"/>
      <c r="Y4" s="62"/>
      <c r="Z4" s="62"/>
      <c r="AA4" s="63"/>
    </row>
    <row r="5" spans="1:27" s="3" customFormat="1" x14ac:dyDescent="0.25">
      <c r="A5" s="163"/>
      <c r="B5" s="164" t="s">
        <v>251</v>
      </c>
      <c r="C5" s="164"/>
      <c r="D5" s="164"/>
      <c r="E5" s="164"/>
      <c r="F5" s="164"/>
      <c r="G5" s="164"/>
      <c r="H5" s="164"/>
      <c r="I5" s="164"/>
      <c r="J5" s="164"/>
      <c r="K5" s="164"/>
      <c r="L5" s="164"/>
      <c r="M5" s="164"/>
      <c r="N5" s="164"/>
      <c r="O5" s="165" t="s">
        <v>126</v>
      </c>
      <c r="P5" s="62"/>
      <c r="Q5" s="62"/>
      <c r="R5" s="62"/>
      <c r="S5" s="62"/>
      <c r="T5" s="62"/>
      <c r="U5" s="62"/>
      <c r="V5" s="62"/>
      <c r="W5" s="62"/>
      <c r="X5" s="62"/>
      <c r="Y5" s="62"/>
      <c r="Z5" s="62"/>
      <c r="AA5" s="63"/>
    </row>
    <row r="6" spans="1:27" s="3" customFormat="1" ht="31.5" x14ac:dyDescent="0.25">
      <c r="A6" s="163"/>
      <c r="B6" s="64" t="s">
        <v>130</v>
      </c>
      <c r="C6" s="64" t="s">
        <v>131</v>
      </c>
      <c r="D6" s="64" t="s">
        <v>132</v>
      </c>
      <c r="E6" s="64" t="s">
        <v>133</v>
      </c>
      <c r="F6" s="64" t="s">
        <v>134</v>
      </c>
      <c r="G6" s="64" t="s">
        <v>135</v>
      </c>
      <c r="H6" s="64" t="s">
        <v>136</v>
      </c>
      <c r="I6" s="64" t="s">
        <v>137</v>
      </c>
      <c r="J6" s="64" t="s">
        <v>138</v>
      </c>
      <c r="K6" s="64" t="s">
        <v>139</v>
      </c>
      <c r="L6" s="64" t="s">
        <v>140</v>
      </c>
      <c r="M6" s="64" t="s">
        <v>141</v>
      </c>
      <c r="N6" s="64" t="s">
        <v>142</v>
      </c>
      <c r="O6" s="165"/>
      <c r="P6" s="62"/>
      <c r="Q6" s="62"/>
      <c r="R6" s="62"/>
      <c r="S6" s="62"/>
      <c r="T6" s="62"/>
      <c r="U6" s="62"/>
      <c r="V6" s="62"/>
      <c r="W6" s="62"/>
      <c r="X6" s="62"/>
      <c r="Y6" s="62"/>
      <c r="Z6" s="62"/>
      <c r="AA6" s="63"/>
    </row>
    <row r="7" spans="1:27" x14ac:dyDescent="0.25">
      <c r="A7" s="59" t="s">
        <v>75</v>
      </c>
      <c r="B7" s="97">
        <v>1124</v>
      </c>
      <c r="C7" s="97">
        <v>1497</v>
      </c>
      <c r="D7" s="97">
        <v>1280</v>
      </c>
      <c r="E7" s="97">
        <v>1006</v>
      </c>
      <c r="F7" s="97">
        <v>2129</v>
      </c>
      <c r="G7" s="97">
        <v>2569</v>
      </c>
      <c r="H7" s="97">
        <v>3257</v>
      </c>
      <c r="I7" s="97">
        <v>2387</v>
      </c>
      <c r="J7" s="97">
        <v>1885</v>
      </c>
      <c r="K7" s="97">
        <v>1197</v>
      </c>
      <c r="L7" s="97">
        <v>885</v>
      </c>
      <c r="M7" s="97">
        <v>800</v>
      </c>
      <c r="N7" s="97">
        <v>2132</v>
      </c>
      <c r="O7" s="97">
        <v>22155</v>
      </c>
      <c r="P7" s="4"/>
      <c r="Q7" s="4"/>
      <c r="R7" s="4"/>
      <c r="S7" s="4"/>
      <c r="T7" s="4"/>
      <c r="U7" s="4"/>
      <c r="V7" s="4"/>
      <c r="W7" s="4"/>
      <c r="X7" s="4"/>
      <c r="Y7" s="4"/>
      <c r="Z7" s="4"/>
      <c r="AA7" s="1"/>
    </row>
    <row r="8" spans="1:27" x14ac:dyDescent="0.25">
      <c r="A8" s="59" t="s">
        <v>77</v>
      </c>
      <c r="B8" s="97">
        <v>466</v>
      </c>
      <c r="C8" s="97">
        <v>607</v>
      </c>
      <c r="D8" s="97">
        <v>463</v>
      </c>
      <c r="E8" s="97">
        <v>312</v>
      </c>
      <c r="F8" s="97">
        <v>589</v>
      </c>
      <c r="G8" s="97">
        <v>881</v>
      </c>
      <c r="H8" s="97">
        <v>1109</v>
      </c>
      <c r="I8" s="97">
        <v>870</v>
      </c>
      <c r="J8" s="97">
        <v>642</v>
      </c>
      <c r="K8" s="97">
        <v>376</v>
      </c>
      <c r="L8" s="97">
        <v>280</v>
      </c>
      <c r="M8" s="97">
        <v>225</v>
      </c>
      <c r="N8" s="97">
        <v>459</v>
      </c>
      <c r="O8" s="97">
        <v>7284</v>
      </c>
      <c r="P8" s="4"/>
      <c r="Q8" s="4"/>
      <c r="R8" s="4"/>
      <c r="S8" s="4"/>
      <c r="T8" s="4"/>
      <c r="U8" s="4"/>
      <c r="V8" s="4"/>
      <c r="W8" s="4"/>
      <c r="X8" s="4"/>
      <c r="Y8" s="4"/>
      <c r="Z8" s="4"/>
      <c r="AA8" s="1"/>
    </row>
    <row r="9" spans="1:27" x14ac:dyDescent="0.25">
      <c r="A9" s="59" t="s">
        <v>79</v>
      </c>
      <c r="B9" s="97">
        <v>453</v>
      </c>
      <c r="C9" s="97">
        <v>599</v>
      </c>
      <c r="D9" s="97">
        <v>420</v>
      </c>
      <c r="E9" s="97">
        <v>318</v>
      </c>
      <c r="F9" s="97">
        <v>728</v>
      </c>
      <c r="G9" s="97">
        <v>821</v>
      </c>
      <c r="H9" s="97">
        <v>1074</v>
      </c>
      <c r="I9" s="97">
        <v>847</v>
      </c>
      <c r="J9" s="97">
        <v>575</v>
      </c>
      <c r="K9" s="97">
        <v>377</v>
      </c>
      <c r="L9" s="97">
        <v>262</v>
      </c>
      <c r="M9" s="97">
        <v>246</v>
      </c>
      <c r="N9" s="97">
        <v>549</v>
      </c>
      <c r="O9" s="97">
        <v>7274</v>
      </c>
      <c r="P9" s="4"/>
      <c r="Q9" s="4"/>
      <c r="R9" s="4"/>
      <c r="S9" s="4"/>
      <c r="T9" s="4"/>
      <c r="U9" s="4"/>
      <c r="V9" s="4"/>
      <c r="W9" s="4"/>
      <c r="X9" s="4"/>
      <c r="Y9" s="4"/>
      <c r="Z9" s="4"/>
      <c r="AA9" s="1"/>
    </row>
    <row r="10" spans="1:27" x14ac:dyDescent="0.25">
      <c r="A10" s="59" t="s">
        <v>81</v>
      </c>
      <c r="B10" s="97">
        <v>266</v>
      </c>
      <c r="C10" s="97">
        <v>293</v>
      </c>
      <c r="D10" s="97">
        <v>257</v>
      </c>
      <c r="E10" s="97">
        <v>210</v>
      </c>
      <c r="F10" s="97">
        <v>608</v>
      </c>
      <c r="G10" s="97">
        <v>639</v>
      </c>
      <c r="H10" s="97">
        <v>725</v>
      </c>
      <c r="I10" s="97">
        <v>489</v>
      </c>
      <c r="J10" s="97">
        <v>357</v>
      </c>
      <c r="K10" s="97">
        <v>263</v>
      </c>
      <c r="L10" s="97">
        <v>147</v>
      </c>
      <c r="M10" s="97">
        <v>154</v>
      </c>
      <c r="N10" s="97">
        <v>337</v>
      </c>
      <c r="O10" s="97">
        <v>4751</v>
      </c>
      <c r="P10" s="4"/>
      <c r="Q10" s="4"/>
      <c r="R10" s="4"/>
      <c r="S10" s="4"/>
      <c r="T10" s="4"/>
      <c r="U10" s="4"/>
      <c r="V10" s="4"/>
      <c r="W10" s="4"/>
      <c r="X10" s="4"/>
      <c r="Y10" s="4"/>
      <c r="Z10" s="4"/>
      <c r="AA10" s="1"/>
    </row>
    <row r="11" spans="1:27" x14ac:dyDescent="0.25">
      <c r="A11" s="59" t="s">
        <v>83</v>
      </c>
      <c r="B11" s="97">
        <v>223</v>
      </c>
      <c r="C11" s="97">
        <v>294</v>
      </c>
      <c r="D11" s="97">
        <v>238</v>
      </c>
      <c r="E11" s="97">
        <v>314</v>
      </c>
      <c r="F11" s="97">
        <v>1814</v>
      </c>
      <c r="G11" s="97">
        <v>821</v>
      </c>
      <c r="H11" s="97">
        <v>725</v>
      </c>
      <c r="I11" s="97">
        <v>459</v>
      </c>
      <c r="J11" s="97">
        <v>326</v>
      </c>
      <c r="K11" s="97">
        <v>188</v>
      </c>
      <c r="L11" s="97">
        <v>130</v>
      </c>
      <c r="M11" s="97">
        <v>119</v>
      </c>
      <c r="N11" s="97">
        <v>220</v>
      </c>
      <c r="O11" s="97">
        <v>5877</v>
      </c>
      <c r="P11" s="4"/>
      <c r="Q11" s="4"/>
      <c r="R11" s="4"/>
      <c r="S11" s="4"/>
      <c r="T11" s="4"/>
      <c r="U11" s="4"/>
      <c r="V11" s="4"/>
      <c r="W11" s="4"/>
      <c r="X11" s="4"/>
      <c r="Y11" s="4"/>
      <c r="Z11" s="4"/>
      <c r="AA11" s="1"/>
    </row>
    <row r="12" spans="1:27" x14ac:dyDescent="0.25">
      <c r="A12" s="59" t="s">
        <v>85</v>
      </c>
      <c r="B12" s="97">
        <v>88</v>
      </c>
      <c r="C12" s="97">
        <v>101</v>
      </c>
      <c r="D12" s="97">
        <v>91</v>
      </c>
      <c r="E12" s="97">
        <v>88</v>
      </c>
      <c r="F12" s="97">
        <v>442</v>
      </c>
      <c r="G12" s="97">
        <v>275</v>
      </c>
      <c r="H12" s="97">
        <v>269</v>
      </c>
      <c r="I12" s="97">
        <v>177</v>
      </c>
      <c r="J12" s="97">
        <v>112</v>
      </c>
      <c r="K12" s="97">
        <v>69</v>
      </c>
      <c r="L12" s="97">
        <v>49</v>
      </c>
      <c r="M12" s="97">
        <v>51</v>
      </c>
      <c r="N12" s="97">
        <v>78</v>
      </c>
      <c r="O12" s="97">
        <v>1895</v>
      </c>
      <c r="P12" s="4"/>
      <c r="Q12" s="4"/>
      <c r="R12" s="4"/>
      <c r="S12" s="4"/>
      <c r="T12" s="4"/>
      <c r="U12" s="4"/>
      <c r="V12" s="4"/>
      <c r="W12" s="4"/>
      <c r="X12" s="4"/>
      <c r="Y12" s="4"/>
      <c r="Z12" s="4"/>
      <c r="AA12" s="1"/>
    </row>
    <row r="13" spans="1:27" x14ac:dyDescent="0.25">
      <c r="A13" s="59" t="s">
        <v>87</v>
      </c>
      <c r="B13" s="97">
        <v>154</v>
      </c>
      <c r="C13" s="97">
        <v>167</v>
      </c>
      <c r="D13" s="97">
        <v>126</v>
      </c>
      <c r="E13" s="97">
        <v>197</v>
      </c>
      <c r="F13" s="97">
        <v>1185</v>
      </c>
      <c r="G13" s="97">
        <v>692</v>
      </c>
      <c r="H13" s="97">
        <v>589</v>
      </c>
      <c r="I13" s="97">
        <v>322</v>
      </c>
      <c r="J13" s="97">
        <v>169</v>
      </c>
      <c r="K13" s="97">
        <v>129</v>
      </c>
      <c r="L13" s="97">
        <v>93</v>
      </c>
      <c r="M13" s="97">
        <v>91</v>
      </c>
      <c r="N13" s="97">
        <v>219</v>
      </c>
      <c r="O13" s="97">
        <v>4137</v>
      </c>
      <c r="P13" s="4"/>
      <c r="Q13" s="4"/>
      <c r="R13" s="4"/>
      <c r="S13" s="4"/>
      <c r="T13" s="4"/>
      <c r="U13" s="4"/>
      <c r="V13" s="4"/>
      <c r="W13" s="4"/>
      <c r="X13" s="4"/>
      <c r="Y13" s="4"/>
      <c r="Z13" s="4"/>
      <c r="AA13" s="1"/>
    </row>
    <row r="14" spans="1:27" x14ac:dyDescent="0.25">
      <c r="A14" s="59" t="s">
        <v>89</v>
      </c>
      <c r="B14" s="97">
        <v>109</v>
      </c>
      <c r="C14" s="97">
        <v>115</v>
      </c>
      <c r="D14" s="97">
        <v>88</v>
      </c>
      <c r="E14" s="97">
        <v>152</v>
      </c>
      <c r="F14" s="97">
        <v>968</v>
      </c>
      <c r="G14" s="97">
        <v>613</v>
      </c>
      <c r="H14" s="97">
        <v>462</v>
      </c>
      <c r="I14" s="97">
        <v>261</v>
      </c>
      <c r="J14" s="97">
        <v>146</v>
      </c>
      <c r="K14" s="97">
        <v>136</v>
      </c>
      <c r="L14" s="97">
        <v>102</v>
      </c>
      <c r="M14" s="97">
        <v>86</v>
      </c>
      <c r="N14" s="97">
        <v>205</v>
      </c>
      <c r="O14" s="97">
        <v>3450</v>
      </c>
      <c r="P14" s="4"/>
      <c r="Q14" s="4"/>
      <c r="R14" s="4"/>
      <c r="S14" s="4"/>
      <c r="T14" s="4"/>
      <c r="U14" s="4"/>
      <c r="V14" s="4"/>
      <c r="W14" s="4"/>
      <c r="X14" s="4"/>
      <c r="Y14" s="4"/>
      <c r="Z14" s="4"/>
      <c r="AA14" s="1"/>
    </row>
    <row r="15" spans="1:27" x14ac:dyDescent="0.25">
      <c r="A15" s="59" t="s">
        <v>91</v>
      </c>
      <c r="B15" s="97">
        <v>133</v>
      </c>
      <c r="C15" s="97">
        <v>152</v>
      </c>
      <c r="D15" s="97">
        <v>125</v>
      </c>
      <c r="E15" s="97">
        <v>200</v>
      </c>
      <c r="F15" s="97">
        <v>1071</v>
      </c>
      <c r="G15" s="97">
        <v>931</v>
      </c>
      <c r="H15" s="97">
        <v>646</v>
      </c>
      <c r="I15" s="97">
        <v>328</v>
      </c>
      <c r="J15" s="97">
        <v>201</v>
      </c>
      <c r="K15" s="97">
        <v>160</v>
      </c>
      <c r="L15" s="97">
        <v>124</v>
      </c>
      <c r="M15" s="97">
        <v>87</v>
      </c>
      <c r="N15" s="97">
        <v>271</v>
      </c>
      <c r="O15" s="97">
        <v>4437</v>
      </c>
      <c r="P15" s="4"/>
      <c r="Q15" s="4"/>
      <c r="R15" s="4"/>
      <c r="S15" s="4"/>
      <c r="T15" s="4"/>
      <c r="U15" s="4"/>
      <c r="V15" s="4"/>
      <c r="W15" s="4"/>
      <c r="X15" s="4"/>
      <c r="Y15" s="4"/>
      <c r="Z15" s="4"/>
      <c r="AA15" s="1"/>
    </row>
    <row r="16" spans="1:27" x14ac:dyDescent="0.25">
      <c r="A16" s="59" t="s">
        <v>93</v>
      </c>
      <c r="B16" s="97">
        <v>93</v>
      </c>
      <c r="C16" s="97">
        <v>131</v>
      </c>
      <c r="D16" s="97">
        <v>160</v>
      </c>
      <c r="E16" s="97">
        <v>187</v>
      </c>
      <c r="F16" s="97">
        <v>914</v>
      </c>
      <c r="G16" s="97">
        <v>629</v>
      </c>
      <c r="H16" s="97">
        <v>487</v>
      </c>
      <c r="I16" s="97">
        <v>236</v>
      </c>
      <c r="J16" s="97">
        <v>175</v>
      </c>
      <c r="K16" s="97">
        <v>155</v>
      </c>
      <c r="L16" s="97">
        <v>151</v>
      </c>
      <c r="M16" s="97">
        <v>119</v>
      </c>
      <c r="N16" s="97">
        <v>336</v>
      </c>
      <c r="O16" s="97">
        <v>3780</v>
      </c>
      <c r="P16" s="4"/>
      <c r="Q16" s="4"/>
      <c r="R16" s="4"/>
      <c r="S16" s="4"/>
      <c r="T16" s="4"/>
      <c r="U16" s="4"/>
      <c r="V16" s="4"/>
      <c r="W16" s="4"/>
      <c r="X16" s="4"/>
      <c r="Y16" s="4"/>
      <c r="Z16" s="4"/>
      <c r="AA16" s="1"/>
    </row>
    <row r="17" spans="1:27" x14ac:dyDescent="0.25">
      <c r="A17" s="59" t="s">
        <v>95</v>
      </c>
      <c r="B17" s="97">
        <v>164</v>
      </c>
      <c r="C17" s="97">
        <v>188</v>
      </c>
      <c r="D17" s="97">
        <v>184</v>
      </c>
      <c r="E17" s="97">
        <v>238</v>
      </c>
      <c r="F17" s="97">
        <v>847</v>
      </c>
      <c r="G17" s="97">
        <v>683</v>
      </c>
      <c r="H17" s="97">
        <v>425</v>
      </c>
      <c r="I17" s="97">
        <v>270</v>
      </c>
      <c r="J17" s="97">
        <v>209</v>
      </c>
      <c r="K17" s="97">
        <v>136</v>
      </c>
      <c r="L17" s="97">
        <v>135</v>
      </c>
      <c r="M17" s="97">
        <v>104</v>
      </c>
      <c r="N17" s="97">
        <v>276</v>
      </c>
      <c r="O17" s="97">
        <v>3865</v>
      </c>
      <c r="P17" s="4"/>
      <c r="Q17" s="4"/>
      <c r="R17" s="4"/>
      <c r="S17" s="4"/>
      <c r="T17" s="4"/>
      <c r="U17" s="4"/>
      <c r="V17" s="4"/>
      <c r="W17" s="4"/>
      <c r="X17" s="4"/>
      <c r="Y17" s="4"/>
      <c r="Z17" s="4"/>
      <c r="AA17" s="1"/>
    </row>
    <row r="18" spans="1:27" x14ac:dyDescent="0.25">
      <c r="A18" s="59" t="s">
        <v>97</v>
      </c>
      <c r="B18" s="97">
        <v>252</v>
      </c>
      <c r="C18" s="97">
        <v>344</v>
      </c>
      <c r="D18" s="97">
        <v>281</v>
      </c>
      <c r="E18" s="97">
        <v>296</v>
      </c>
      <c r="F18" s="97">
        <v>951</v>
      </c>
      <c r="G18" s="97">
        <v>856</v>
      </c>
      <c r="H18" s="97">
        <v>738</v>
      </c>
      <c r="I18" s="97">
        <v>530</v>
      </c>
      <c r="J18" s="97">
        <v>329</v>
      </c>
      <c r="K18" s="97">
        <v>234</v>
      </c>
      <c r="L18" s="97">
        <v>144</v>
      </c>
      <c r="M18" s="97">
        <v>85</v>
      </c>
      <c r="N18" s="97">
        <v>237</v>
      </c>
      <c r="O18" s="97">
        <v>5284</v>
      </c>
      <c r="P18" s="4"/>
      <c r="Q18" s="4"/>
      <c r="R18" s="4"/>
      <c r="S18" s="4"/>
      <c r="T18" s="4"/>
      <c r="U18" s="4"/>
      <c r="V18" s="4"/>
      <c r="W18" s="4"/>
      <c r="X18" s="4"/>
      <c r="Y18" s="4"/>
      <c r="Z18" s="4"/>
      <c r="AA18" s="1"/>
    </row>
    <row r="19" spans="1:27" x14ac:dyDescent="0.25">
      <c r="A19" s="59" t="s">
        <v>99</v>
      </c>
      <c r="B19" s="97">
        <v>221</v>
      </c>
      <c r="C19" s="97">
        <v>319</v>
      </c>
      <c r="D19" s="97">
        <v>204</v>
      </c>
      <c r="E19" s="97">
        <v>295</v>
      </c>
      <c r="F19" s="97">
        <v>1408</v>
      </c>
      <c r="G19" s="97">
        <v>838</v>
      </c>
      <c r="H19" s="97">
        <v>662</v>
      </c>
      <c r="I19" s="97">
        <v>425</v>
      </c>
      <c r="J19" s="97">
        <v>269</v>
      </c>
      <c r="K19" s="97">
        <v>183</v>
      </c>
      <c r="L19" s="97">
        <v>124</v>
      </c>
      <c r="M19" s="97">
        <v>88</v>
      </c>
      <c r="N19" s="97">
        <v>178</v>
      </c>
      <c r="O19" s="97">
        <v>5221</v>
      </c>
      <c r="P19" s="4"/>
      <c r="Q19" s="4"/>
      <c r="R19" s="4"/>
      <c r="S19" s="4"/>
      <c r="T19" s="4"/>
      <c r="U19" s="4"/>
      <c r="V19" s="4"/>
      <c r="W19" s="4"/>
      <c r="X19" s="4"/>
      <c r="Y19" s="4"/>
      <c r="Z19" s="4"/>
      <c r="AA19" s="1"/>
    </row>
    <row r="20" spans="1:27" x14ac:dyDescent="0.25">
      <c r="A20" s="59" t="s">
        <v>101</v>
      </c>
      <c r="B20" s="97">
        <v>120</v>
      </c>
      <c r="C20" s="97">
        <v>144</v>
      </c>
      <c r="D20" s="97">
        <v>118</v>
      </c>
      <c r="E20" s="97">
        <v>190</v>
      </c>
      <c r="F20" s="97">
        <v>1050</v>
      </c>
      <c r="G20" s="97">
        <v>514</v>
      </c>
      <c r="H20" s="97">
        <v>445</v>
      </c>
      <c r="I20" s="97">
        <v>260</v>
      </c>
      <c r="J20" s="97">
        <v>192</v>
      </c>
      <c r="K20" s="97">
        <v>114</v>
      </c>
      <c r="L20" s="97">
        <v>92</v>
      </c>
      <c r="M20" s="97">
        <v>46</v>
      </c>
      <c r="N20" s="97">
        <v>95</v>
      </c>
      <c r="O20" s="97">
        <v>3386</v>
      </c>
      <c r="P20" s="4"/>
      <c r="Q20" s="4"/>
      <c r="R20" s="4"/>
      <c r="S20" s="4"/>
      <c r="T20" s="4"/>
      <c r="U20" s="4"/>
      <c r="V20" s="4"/>
      <c r="W20" s="4"/>
      <c r="X20" s="4"/>
      <c r="Y20" s="4"/>
      <c r="Z20" s="4"/>
      <c r="AA20" s="1"/>
    </row>
    <row r="21" spans="1:27" x14ac:dyDescent="0.25">
      <c r="A21" s="59" t="s">
        <v>103</v>
      </c>
      <c r="B21" s="97">
        <v>327</v>
      </c>
      <c r="C21" s="97">
        <v>371</v>
      </c>
      <c r="D21" s="97">
        <v>276</v>
      </c>
      <c r="E21" s="97">
        <v>286</v>
      </c>
      <c r="F21" s="97">
        <v>1245</v>
      </c>
      <c r="G21" s="97">
        <v>1023</v>
      </c>
      <c r="H21" s="97">
        <v>858</v>
      </c>
      <c r="I21" s="97">
        <v>537</v>
      </c>
      <c r="J21" s="97">
        <v>405</v>
      </c>
      <c r="K21" s="97">
        <v>211</v>
      </c>
      <c r="L21" s="97">
        <v>184</v>
      </c>
      <c r="M21" s="97">
        <v>144</v>
      </c>
      <c r="N21" s="97">
        <v>354</v>
      </c>
      <c r="O21" s="97">
        <v>6227</v>
      </c>
      <c r="P21" s="4"/>
      <c r="Q21" s="4"/>
      <c r="R21" s="4"/>
      <c r="S21" s="4"/>
      <c r="T21" s="4"/>
      <c r="U21" s="4"/>
      <c r="V21" s="4"/>
      <c r="W21" s="4"/>
      <c r="X21" s="4"/>
      <c r="Y21" s="4"/>
      <c r="Z21" s="4"/>
      <c r="AA21" s="1"/>
    </row>
    <row r="22" spans="1:27" x14ac:dyDescent="0.25">
      <c r="A22" s="59" t="s">
        <v>105</v>
      </c>
      <c r="B22" s="97">
        <v>267</v>
      </c>
      <c r="C22" s="97">
        <v>392</v>
      </c>
      <c r="D22" s="97">
        <v>398</v>
      </c>
      <c r="E22" s="97">
        <v>554</v>
      </c>
      <c r="F22" s="97">
        <v>1735</v>
      </c>
      <c r="G22" s="97">
        <v>1302</v>
      </c>
      <c r="H22" s="97">
        <v>918</v>
      </c>
      <c r="I22" s="97">
        <v>585</v>
      </c>
      <c r="J22" s="97">
        <v>425</v>
      </c>
      <c r="K22" s="97">
        <v>350</v>
      </c>
      <c r="L22" s="97">
        <v>248</v>
      </c>
      <c r="M22" s="97">
        <v>139</v>
      </c>
      <c r="N22" s="97">
        <v>300</v>
      </c>
      <c r="O22" s="97">
        <v>7618</v>
      </c>
      <c r="P22" s="4"/>
      <c r="Q22" s="4"/>
      <c r="R22" s="4"/>
      <c r="S22" s="4"/>
      <c r="T22" s="4"/>
      <c r="U22" s="4"/>
      <c r="V22" s="4"/>
      <c r="W22" s="4"/>
      <c r="X22" s="4"/>
      <c r="Y22" s="4"/>
      <c r="Z22" s="4"/>
      <c r="AA22" s="1"/>
    </row>
    <row r="23" spans="1:27" x14ac:dyDescent="0.25">
      <c r="A23" s="59" t="s">
        <v>107</v>
      </c>
      <c r="B23" s="97">
        <v>266</v>
      </c>
      <c r="C23" s="97">
        <v>347</v>
      </c>
      <c r="D23" s="97">
        <v>322</v>
      </c>
      <c r="E23" s="97">
        <v>366</v>
      </c>
      <c r="F23" s="97">
        <v>1448</v>
      </c>
      <c r="G23" s="97">
        <v>961</v>
      </c>
      <c r="H23" s="97">
        <v>782</v>
      </c>
      <c r="I23" s="97">
        <v>480</v>
      </c>
      <c r="J23" s="97">
        <v>317</v>
      </c>
      <c r="K23" s="97">
        <v>256</v>
      </c>
      <c r="L23" s="97">
        <v>183</v>
      </c>
      <c r="M23" s="97">
        <v>124</v>
      </c>
      <c r="N23" s="97">
        <v>267</v>
      </c>
      <c r="O23" s="97">
        <v>6128</v>
      </c>
      <c r="P23" s="4"/>
      <c r="Q23" s="4"/>
      <c r="R23" s="4"/>
      <c r="S23" s="4"/>
      <c r="T23" s="4"/>
      <c r="U23" s="4"/>
      <c r="V23" s="4"/>
      <c r="W23" s="4"/>
      <c r="X23" s="4"/>
      <c r="Y23" s="4"/>
      <c r="Z23" s="4"/>
      <c r="AA23" s="1"/>
    </row>
    <row r="24" spans="1:27" x14ac:dyDescent="0.25">
      <c r="A24" s="59" t="s">
        <v>109</v>
      </c>
      <c r="B24" s="97">
        <v>212</v>
      </c>
      <c r="C24" s="97">
        <v>220</v>
      </c>
      <c r="D24" s="97">
        <v>188</v>
      </c>
      <c r="E24" s="97">
        <v>300</v>
      </c>
      <c r="F24" s="97">
        <v>1311</v>
      </c>
      <c r="G24" s="97">
        <v>804</v>
      </c>
      <c r="H24" s="97">
        <v>649</v>
      </c>
      <c r="I24" s="97">
        <v>403</v>
      </c>
      <c r="J24" s="97">
        <v>284</v>
      </c>
      <c r="K24" s="97">
        <v>214</v>
      </c>
      <c r="L24" s="97">
        <v>125</v>
      </c>
      <c r="M24" s="97">
        <v>77</v>
      </c>
      <c r="N24" s="97">
        <v>163</v>
      </c>
      <c r="O24" s="97">
        <v>4956</v>
      </c>
      <c r="P24" s="4"/>
      <c r="Q24" s="4"/>
      <c r="R24" s="4"/>
      <c r="S24" s="4"/>
      <c r="T24" s="4"/>
      <c r="U24" s="4"/>
      <c r="V24" s="4"/>
      <c r="W24" s="4"/>
      <c r="X24" s="4"/>
      <c r="Y24" s="4"/>
      <c r="Z24" s="4"/>
      <c r="AA24" s="1"/>
    </row>
    <row r="25" spans="1:27" x14ac:dyDescent="0.25">
      <c r="A25" s="59" t="s">
        <v>111</v>
      </c>
      <c r="B25" s="97">
        <v>222</v>
      </c>
      <c r="C25" s="97">
        <v>232</v>
      </c>
      <c r="D25" s="97">
        <v>171</v>
      </c>
      <c r="E25" s="97">
        <v>223</v>
      </c>
      <c r="F25" s="97">
        <v>881</v>
      </c>
      <c r="G25" s="97">
        <v>575</v>
      </c>
      <c r="H25" s="97">
        <v>525</v>
      </c>
      <c r="I25" s="97">
        <v>372</v>
      </c>
      <c r="J25" s="97">
        <v>229</v>
      </c>
      <c r="K25" s="97">
        <v>179</v>
      </c>
      <c r="L25" s="97">
        <v>118</v>
      </c>
      <c r="M25" s="97">
        <v>98</v>
      </c>
      <c r="N25" s="97">
        <v>160</v>
      </c>
      <c r="O25" s="97">
        <v>3991</v>
      </c>
      <c r="P25" s="4"/>
      <c r="Q25" s="4"/>
      <c r="R25" s="4"/>
      <c r="S25" s="4"/>
      <c r="T25" s="4"/>
      <c r="U25" s="4"/>
      <c r="V25" s="4"/>
      <c r="W25" s="4"/>
      <c r="X25" s="4"/>
      <c r="Y25" s="4"/>
      <c r="Z25" s="4"/>
      <c r="AA25" s="1"/>
    </row>
    <row r="26" spans="1:27" x14ac:dyDescent="0.25">
      <c r="A26" s="59" t="s">
        <v>113</v>
      </c>
      <c r="B26" s="97">
        <v>238</v>
      </c>
      <c r="C26" s="97">
        <v>238</v>
      </c>
      <c r="D26" s="97">
        <v>151</v>
      </c>
      <c r="E26" s="97">
        <v>198</v>
      </c>
      <c r="F26" s="97">
        <v>1080</v>
      </c>
      <c r="G26" s="97">
        <v>474</v>
      </c>
      <c r="H26" s="97">
        <v>442</v>
      </c>
      <c r="I26" s="97">
        <v>340</v>
      </c>
      <c r="J26" s="97">
        <v>252</v>
      </c>
      <c r="K26" s="97">
        <v>153</v>
      </c>
      <c r="L26" s="97">
        <v>132</v>
      </c>
      <c r="M26" s="97">
        <v>60</v>
      </c>
      <c r="N26" s="97">
        <v>112</v>
      </c>
      <c r="O26" s="97">
        <v>3876</v>
      </c>
      <c r="P26" s="4"/>
      <c r="Q26" s="4"/>
      <c r="R26" s="4"/>
      <c r="S26" s="4"/>
      <c r="T26" s="4"/>
      <c r="U26" s="4"/>
      <c r="V26" s="4"/>
      <c r="W26" s="4"/>
      <c r="X26" s="4"/>
      <c r="Y26" s="4"/>
      <c r="Z26" s="4"/>
      <c r="AA26" s="1"/>
    </row>
    <row r="27" spans="1:27" x14ac:dyDescent="0.25">
      <c r="A27" s="59" t="s">
        <v>115</v>
      </c>
      <c r="B27" s="97">
        <v>115</v>
      </c>
      <c r="C27" s="97">
        <v>133</v>
      </c>
      <c r="D27" s="97">
        <v>94</v>
      </c>
      <c r="E27" s="97">
        <v>113</v>
      </c>
      <c r="F27" s="97">
        <v>354</v>
      </c>
      <c r="G27" s="97">
        <v>249</v>
      </c>
      <c r="H27" s="97">
        <v>246</v>
      </c>
      <c r="I27" s="97">
        <v>190</v>
      </c>
      <c r="J27" s="97">
        <v>128</v>
      </c>
      <c r="K27" s="97">
        <v>107</v>
      </c>
      <c r="L27" s="97">
        <v>84</v>
      </c>
      <c r="M27" s="97">
        <v>52</v>
      </c>
      <c r="N27" s="97">
        <v>81</v>
      </c>
      <c r="O27" s="97">
        <v>1952</v>
      </c>
      <c r="P27" s="4"/>
      <c r="Q27" s="4"/>
      <c r="R27" s="4"/>
      <c r="S27" s="4"/>
      <c r="T27" s="4"/>
      <c r="U27" s="4"/>
      <c r="V27" s="4"/>
      <c r="W27" s="4"/>
      <c r="X27" s="4"/>
      <c r="Y27" s="4"/>
      <c r="Z27" s="4"/>
      <c r="AA27" s="1"/>
    </row>
    <row r="28" spans="1:27" x14ac:dyDescent="0.25">
      <c r="A28" s="59" t="s">
        <v>117</v>
      </c>
      <c r="B28" s="97">
        <v>174</v>
      </c>
      <c r="C28" s="97">
        <v>230</v>
      </c>
      <c r="D28" s="97">
        <v>186</v>
      </c>
      <c r="E28" s="97">
        <v>239</v>
      </c>
      <c r="F28" s="97">
        <v>1079</v>
      </c>
      <c r="G28" s="97">
        <v>621</v>
      </c>
      <c r="H28" s="97">
        <v>486</v>
      </c>
      <c r="I28" s="97">
        <v>374</v>
      </c>
      <c r="J28" s="97">
        <v>271</v>
      </c>
      <c r="K28" s="97">
        <v>172</v>
      </c>
      <c r="L28" s="97">
        <v>163</v>
      </c>
      <c r="M28" s="97">
        <v>126</v>
      </c>
      <c r="N28" s="97">
        <v>222</v>
      </c>
      <c r="O28" s="97">
        <v>4348</v>
      </c>
      <c r="P28" s="4"/>
      <c r="Q28" s="4"/>
      <c r="R28" s="4"/>
      <c r="S28" s="4"/>
      <c r="T28" s="4"/>
      <c r="U28" s="4"/>
      <c r="V28" s="4"/>
      <c r="W28" s="4"/>
      <c r="X28" s="4"/>
      <c r="Y28" s="4"/>
      <c r="Z28" s="4"/>
      <c r="AA28" s="1"/>
    </row>
    <row r="29" spans="1:27" x14ac:dyDescent="0.25">
      <c r="A29" s="59" t="s">
        <v>119</v>
      </c>
      <c r="B29" s="97">
        <v>40</v>
      </c>
      <c r="C29" s="97">
        <v>55</v>
      </c>
      <c r="D29" s="97">
        <v>46</v>
      </c>
      <c r="E29" s="97">
        <v>62</v>
      </c>
      <c r="F29" s="97">
        <v>372</v>
      </c>
      <c r="G29" s="97">
        <v>161</v>
      </c>
      <c r="H29" s="97">
        <v>173</v>
      </c>
      <c r="I29" s="97">
        <v>108</v>
      </c>
      <c r="J29" s="97">
        <v>69</v>
      </c>
      <c r="K29" s="97">
        <v>42</v>
      </c>
      <c r="L29" s="97">
        <v>25</v>
      </c>
      <c r="M29" s="97">
        <v>29</v>
      </c>
      <c r="N29" s="97">
        <v>52</v>
      </c>
      <c r="O29" s="97">
        <v>1242</v>
      </c>
      <c r="P29" s="4"/>
      <c r="Q29" s="4"/>
      <c r="R29" s="4"/>
      <c r="S29" s="4"/>
      <c r="T29" s="4"/>
      <c r="U29" s="4"/>
      <c r="V29" s="4"/>
      <c r="W29" s="4"/>
      <c r="X29" s="4"/>
      <c r="Y29" s="4"/>
      <c r="Z29" s="4"/>
      <c r="AA29" s="1"/>
    </row>
    <row r="30" spans="1:27" x14ac:dyDescent="0.25">
      <c r="A30" s="59" t="s">
        <v>121</v>
      </c>
      <c r="B30" s="97">
        <v>79</v>
      </c>
      <c r="C30" s="97">
        <v>100</v>
      </c>
      <c r="D30" s="97">
        <v>56</v>
      </c>
      <c r="E30" s="97">
        <v>69</v>
      </c>
      <c r="F30" s="97">
        <v>502</v>
      </c>
      <c r="G30" s="97">
        <v>187</v>
      </c>
      <c r="H30" s="97">
        <v>192</v>
      </c>
      <c r="I30" s="97">
        <v>164</v>
      </c>
      <c r="J30" s="97">
        <v>94</v>
      </c>
      <c r="K30" s="97">
        <v>63</v>
      </c>
      <c r="L30" s="97">
        <v>33</v>
      </c>
      <c r="M30" s="97">
        <v>20</v>
      </c>
      <c r="N30" s="97">
        <v>40</v>
      </c>
      <c r="O30" s="97">
        <v>1603</v>
      </c>
      <c r="P30" s="4"/>
      <c r="Q30" s="4"/>
      <c r="R30" s="4"/>
      <c r="S30" s="4"/>
      <c r="T30" s="4"/>
      <c r="U30" s="4"/>
      <c r="V30" s="4"/>
      <c r="W30" s="4"/>
      <c r="X30" s="4"/>
      <c r="Y30" s="4"/>
      <c r="Z30" s="4"/>
      <c r="AA30" s="1"/>
    </row>
    <row r="31" spans="1:27" s="3" customFormat="1" ht="31.5" x14ac:dyDescent="0.25">
      <c r="A31" s="59" t="s">
        <v>49</v>
      </c>
      <c r="B31" s="97">
        <v>5817</v>
      </c>
      <c r="C31" s="97">
        <v>7283</v>
      </c>
      <c r="D31" s="97">
        <v>5933</v>
      </c>
      <c r="E31" s="97">
        <v>6426</v>
      </c>
      <c r="F31" s="97">
        <v>24720</v>
      </c>
      <c r="G31" s="97">
        <v>18130</v>
      </c>
      <c r="H31" s="97">
        <v>16897</v>
      </c>
      <c r="I31" s="97">
        <v>11427</v>
      </c>
      <c r="J31" s="97">
        <v>8073</v>
      </c>
      <c r="K31" s="97">
        <v>5475</v>
      </c>
      <c r="L31" s="97">
        <v>4027</v>
      </c>
      <c r="M31" s="97">
        <v>3181</v>
      </c>
      <c r="N31" s="97">
        <v>7352</v>
      </c>
      <c r="O31" s="97">
        <v>124747</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row r="59" spans="2:15" x14ac:dyDescent="0.25">
      <c r="B59" s="146"/>
      <c r="C59" s="146"/>
      <c r="D59" s="146"/>
      <c r="E59" s="146"/>
      <c r="F59" s="146"/>
      <c r="G59" s="146"/>
      <c r="H59" s="146"/>
      <c r="I59" s="146"/>
      <c r="J59" s="146"/>
      <c r="K59" s="146"/>
      <c r="L59" s="146"/>
      <c r="M59" s="146"/>
      <c r="N59" s="146"/>
      <c r="O59" s="146"/>
    </row>
  </sheetData>
  <mergeCells count="4">
    <mergeCell ref="A5:A6"/>
    <mergeCell ref="B5:N5"/>
    <mergeCell ref="O5:O6"/>
    <mergeCell ref="A3:O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8"/>
  <dimension ref="A1:AA78"/>
  <sheetViews>
    <sheetView rightToLeft="1" zoomScaleNormal="100" workbookViewId="0"/>
  </sheetViews>
  <sheetFormatPr baseColWidth="10" defaultColWidth="11.28515625" defaultRowHeight="15.75" x14ac:dyDescent="0.25"/>
  <cols>
    <col min="1" max="15" width="11.42578125" style="24"/>
  </cols>
  <sheetData>
    <row r="1" spans="1:27" ht="60" customHeight="1" x14ac:dyDescent="0.25">
      <c r="O1" s="186" t="e" vm="11">
        <v>#VALUE!</v>
      </c>
    </row>
    <row r="2" spans="1:27" ht="15.95" customHeight="1" x14ac:dyDescent="0.25"/>
    <row r="3" spans="1:27" ht="37.5" customHeight="1" x14ac:dyDescent="0.25">
      <c r="A3" s="198" t="s">
        <v>366</v>
      </c>
      <c r="B3" s="198"/>
      <c r="C3" s="198"/>
      <c r="D3" s="198"/>
      <c r="E3" s="198"/>
      <c r="F3" s="198"/>
      <c r="G3" s="198"/>
      <c r="H3" s="198"/>
      <c r="I3" s="198"/>
      <c r="J3" s="198"/>
      <c r="K3" s="198"/>
      <c r="L3" s="198"/>
      <c r="M3" s="198"/>
      <c r="N3" s="198"/>
      <c r="O3" s="198"/>
      <c r="P3" s="4"/>
      <c r="Q3" s="4"/>
      <c r="R3" s="4"/>
      <c r="S3" s="4"/>
      <c r="T3" s="4"/>
      <c r="U3" s="4"/>
      <c r="V3" s="4"/>
      <c r="W3" s="4"/>
      <c r="X3" s="4"/>
      <c r="Y3" s="4"/>
      <c r="Z3" s="4"/>
      <c r="AA3" s="4"/>
    </row>
    <row r="4" spans="1:27" x14ac:dyDescent="0.25">
      <c r="A4" s="208" t="s">
        <v>123</v>
      </c>
      <c r="B4" s="211"/>
      <c r="C4" s="211"/>
      <c r="D4" s="211"/>
      <c r="E4" s="211"/>
      <c r="F4" s="211"/>
      <c r="G4" s="211"/>
      <c r="H4" s="211"/>
      <c r="I4" s="211"/>
      <c r="J4" s="211"/>
      <c r="K4" s="211"/>
      <c r="L4" s="211"/>
      <c r="M4" s="211"/>
      <c r="N4" s="211"/>
      <c r="O4" s="211"/>
      <c r="P4" s="4"/>
      <c r="Q4" s="4"/>
      <c r="R4" s="4"/>
      <c r="S4" s="4"/>
      <c r="T4" s="4"/>
      <c r="U4" s="4"/>
      <c r="V4" s="4"/>
      <c r="W4" s="4"/>
      <c r="X4" s="4"/>
      <c r="Y4" s="4"/>
      <c r="Z4" s="4"/>
      <c r="AA4" s="1"/>
    </row>
    <row r="5" spans="1:27" s="68" customFormat="1" x14ac:dyDescent="0.25">
      <c r="A5" s="163"/>
      <c r="B5" s="164" t="s">
        <v>251</v>
      </c>
      <c r="C5" s="164"/>
      <c r="D5" s="164"/>
      <c r="E5" s="164"/>
      <c r="F5" s="164"/>
      <c r="G5" s="164"/>
      <c r="H5" s="164"/>
      <c r="I5" s="164"/>
      <c r="J5" s="164"/>
      <c r="K5" s="164"/>
      <c r="L5" s="164"/>
      <c r="M5" s="164"/>
      <c r="N5" s="164"/>
      <c r="O5" s="165" t="s">
        <v>126</v>
      </c>
      <c r="P5" s="65"/>
      <c r="Q5" s="65"/>
      <c r="R5" s="65"/>
      <c r="S5" s="65"/>
      <c r="T5" s="65"/>
      <c r="U5" s="65"/>
      <c r="V5" s="65"/>
      <c r="W5" s="65"/>
      <c r="X5" s="65"/>
      <c r="Y5" s="65"/>
      <c r="Z5" s="65"/>
      <c r="AA5" s="67"/>
    </row>
    <row r="6" spans="1:27" s="3" customFormat="1" ht="31.5" x14ac:dyDescent="0.25">
      <c r="A6" s="163"/>
      <c r="B6" s="64" t="s">
        <v>130</v>
      </c>
      <c r="C6" s="64" t="s">
        <v>131</v>
      </c>
      <c r="D6" s="64" t="s">
        <v>132</v>
      </c>
      <c r="E6" s="64" t="s">
        <v>133</v>
      </c>
      <c r="F6" s="64" t="s">
        <v>134</v>
      </c>
      <c r="G6" s="64" t="s">
        <v>135</v>
      </c>
      <c r="H6" s="64" t="s">
        <v>136</v>
      </c>
      <c r="I6" s="64" t="s">
        <v>137</v>
      </c>
      <c r="J6" s="64" t="s">
        <v>138</v>
      </c>
      <c r="K6" s="64" t="s">
        <v>139</v>
      </c>
      <c r="L6" s="64" t="s">
        <v>140</v>
      </c>
      <c r="M6" s="64" t="s">
        <v>141</v>
      </c>
      <c r="N6" s="64" t="s">
        <v>142</v>
      </c>
      <c r="O6" s="165"/>
      <c r="P6" s="62"/>
      <c r="Q6" s="62"/>
      <c r="R6" s="62"/>
      <c r="S6" s="62"/>
      <c r="T6" s="62"/>
      <c r="U6" s="62"/>
      <c r="V6" s="62"/>
      <c r="W6" s="62"/>
      <c r="X6" s="62"/>
      <c r="Y6" s="62"/>
      <c r="Z6" s="62"/>
      <c r="AA6" s="63"/>
    </row>
    <row r="7" spans="1:27" x14ac:dyDescent="0.25">
      <c r="A7" s="59" t="s">
        <v>75</v>
      </c>
      <c r="B7" s="104">
        <v>1138</v>
      </c>
      <c r="C7" s="104">
        <v>1346</v>
      </c>
      <c r="D7" s="104">
        <v>1136</v>
      </c>
      <c r="E7" s="104">
        <v>1506</v>
      </c>
      <c r="F7" s="104">
        <v>6120</v>
      </c>
      <c r="G7" s="104">
        <v>4132</v>
      </c>
      <c r="H7" s="104">
        <v>3506</v>
      </c>
      <c r="I7" s="104">
        <v>2633</v>
      </c>
      <c r="J7" s="104">
        <v>1873</v>
      </c>
      <c r="K7" s="104">
        <v>1193</v>
      </c>
      <c r="L7" s="104">
        <v>881</v>
      </c>
      <c r="M7" s="104">
        <v>811</v>
      </c>
      <c r="N7" s="104">
        <v>1775</v>
      </c>
      <c r="O7" s="104">
        <v>28054</v>
      </c>
      <c r="P7" s="4"/>
      <c r="Q7" s="4"/>
      <c r="R7" s="4"/>
      <c r="S7" s="4"/>
      <c r="T7" s="4"/>
      <c r="U7" s="4"/>
      <c r="V7" s="4"/>
      <c r="W7" s="4"/>
      <c r="X7" s="4"/>
      <c r="Y7" s="4"/>
      <c r="Z7" s="4"/>
      <c r="AA7" s="1"/>
    </row>
    <row r="8" spans="1:27" x14ac:dyDescent="0.25">
      <c r="A8" s="59" t="s">
        <v>77</v>
      </c>
      <c r="B8" s="104">
        <v>1335</v>
      </c>
      <c r="C8" s="104">
        <v>1666</v>
      </c>
      <c r="D8" s="104">
        <v>1460</v>
      </c>
      <c r="E8" s="104">
        <v>1513</v>
      </c>
      <c r="F8" s="104">
        <v>4839</v>
      </c>
      <c r="G8" s="104">
        <v>4478</v>
      </c>
      <c r="H8" s="104">
        <v>4417</v>
      </c>
      <c r="I8" s="104">
        <v>3141</v>
      </c>
      <c r="J8" s="104">
        <v>2218</v>
      </c>
      <c r="K8" s="104">
        <v>1561</v>
      </c>
      <c r="L8" s="104">
        <v>1246</v>
      </c>
      <c r="M8" s="104">
        <v>997</v>
      </c>
      <c r="N8" s="104">
        <v>2716</v>
      </c>
      <c r="O8" s="104">
        <v>31594</v>
      </c>
      <c r="P8" s="4"/>
      <c r="Q8" s="4"/>
      <c r="R8" s="4"/>
      <c r="S8" s="4"/>
      <c r="T8" s="4"/>
      <c r="U8" s="4"/>
      <c r="V8" s="4"/>
      <c r="W8" s="4"/>
      <c r="X8" s="4"/>
      <c r="Y8" s="4"/>
      <c r="Z8" s="4"/>
      <c r="AA8" s="1"/>
    </row>
    <row r="9" spans="1:27" x14ac:dyDescent="0.25">
      <c r="A9" s="59" t="s">
        <v>79</v>
      </c>
      <c r="B9" s="104">
        <v>1350</v>
      </c>
      <c r="C9" s="104">
        <v>1789</v>
      </c>
      <c r="D9" s="104">
        <v>1439</v>
      </c>
      <c r="E9" s="104">
        <v>1405</v>
      </c>
      <c r="F9" s="104">
        <v>2695</v>
      </c>
      <c r="G9" s="104">
        <v>3434</v>
      </c>
      <c r="H9" s="104">
        <v>3881</v>
      </c>
      <c r="I9" s="104">
        <v>2933</v>
      </c>
      <c r="J9" s="104">
        <v>2122</v>
      </c>
      <c r="K9" s="104">
        <v>1348</v>
      </c>
      <c r="L9" s="104">
        <v>1025</v>
      </c>
      <c r="M9" s="104">
        <v>916</v>
      </c>
      <c r="N9" s="104">
        <v>2142</v>
      </c>
      <c r="O9" s="104">
        <v>26485</v>
      </c>
      <c r="P9" s="4"/>
      <c r="Q9" s="4"/>
      <c r="R9" s="4"/>
      <c r="S9" s="4"/>
      <c r="T9" s="4"/>
      <c r="U9" s="4"/>
      <c r="V9" s="4"/>
      <c r="W9" s="4"/>
      <c r="X9" s="4"/>
      <c r="Y9" s="4"/>
      <c r="Z9" s="4"/>
      <c r="AA9" s="1"/>
    </row>
    <row r="10" spans="1:27" x14ac:dyDescent="0.25">
      <c r="A10" s="59" t="s">
        <v>81</v>
      </c>
      <c r="B10" s="104">
        <v>531</v>
      </c>
      <c r="C10" s="104">
        <v>751</v>
      </c>
      <c r="D10" s="104">
        <v>616</v>
      </c>
      <c r="E10" s="104">
        <v>557</v>
      </c>
      <c r="F10" s="104">
        <v>982</v>
      </c>
      <c r="G10" s="104">
        <v>1094</v>
      </c>
      <c r="H10" s="104">
        <v>1386</v>
      </c>
      <c r="I10" s="104">
        <v>1158</v>
      </c>
      <c r="J10" s="104">
        <v>841</v>
      </c>
      <c r="K10" s="104">
        <v>577</v>
      </c>
      <c r="L10" s="104">
        <v>419</v>
      </c>
      <c r="M10" s="104">
        <v>362</v>
      </c>
      <c r="N10" s="104">
        <v>717</v>
      </c>
      <c r="O10" s="104">
        <v>9997</v>
      </c>
      <c r="P10" s="4"/>
      <c r="Q10" s="4"/>
      <c r="R10" s="4"/>
      <c r="S10" s="4"/>
      <c r="T10" s="4"/>
      <c r="U10" s="4"/>
      <c r="V10" s="4"/>
      <c r="W10" s="4"/>
      <c r="X10" s="4"/>
      <c r="Y10" s="4"/>
      <c r="Z10" s="4"/>
      <c r="AA10" s="1"/>
    </row>
    <row r="11" spans="1:27" x14ac:dyDescent="0.25">
      <c r="A11" s="59" t="s">
        <v>83</v>
      </c>
      <c r="B11" s="104">
        <v>628</v>
      </c>
      <c r="C11" s="104">
        <v>934</v>
      </c>
      <c r="D11" s="104">
        <v>869</v>
      </c>
      <c r="E11" s="104">
        <v>816</v>
      </c>
      <c r="F11" s="104">
        <v>2032</v>
      </c>
      <c r="G11" s="104">
        <v>1384</v>
      </c>
      <c r="H11" s="104">
        <v>1488</v>
      </c>
      <c r="I11" s="104">
        <v>1239</v>
      </c>
      <c r="J11" s="104">
        <v>1022</v>
      </c>
      <c r="K11" s="104">
        <v>845</v>
      </c>
      <c r="L11" s="104">
        <v>561</v>
      </c>
      <c r="M11" s="104">
        <v>474</v>
      </c>
      <c r="N11" s="104">
        <v>1165</v>
      </c>
      <c r="O11" s="104">
        <v>13464</v>
      </c>
      <c r="P11" s="4"/>
      <c r="Q11" s="4"/>
      <c r="R11" s="4"/>
      <c r="S11" s="4"/>
      <c r="T11" s="4"/>
      <c r="U11" s="4"/>
      <c r="V11" s="4"/>
      <c r="W11" s="4"/>
      <c r="X11" s="4"/>
      <c r="Y11" s="4"/>
      <c r="Z11" s="4"/>
      <c r="AA11" s="1"/>
    </row>
    <row r="12" spans="1:27" x14ac:dyDescent="0.25">
      <c r="A12" s="59" t="s">
        <v>85</v>
      </c>
      <c r="B12" s="104">
        <v>164</v>
      </c>
      <c r="C12" s="104">
        <v>189</v>
      </c>
      <c r="D12" s="104">
        <v>147</v>
      </c>
      <c r="E12" s="104">
        <v>116</v>
      </c>
      <c r="F12" s="104">
        <v>297</v>
      </c>
      <c r="G12" s="104">
        <v>312</v>
      </c>
      <c r="H12" s="104">
        <v>331</v>
      </c>
      <c r="I12" s="104">
        <v>255</v>
      </c>
      <c r="J12" s="104">
        <v>197</v>
      </c>
      <c r="K12" s="104">
        <v>128</v>
      </c>
      <c r="L12" s="104">
        <v>95</v>
      </c>
      <c r="M12" s="104">
        <v>69</v>
      </c>
      <c r="N12" s="104">
        <v>137</v>
      </c>
      <c r="O12" s="104">
        <v>2444</v>
      </c>
      <c r="P12" s="4"/>
      <c r="Q12" s="4"/>
      <c r="R12" s="4"/>
      <c r="S12" s="4"/>
      <c r="T12" s="4"/>
      <c r="U12" s="4"/>
      <c r="V12" s="4"/>
      <c r="W12" s="4"/>
      <c r="X12" s="4"/>
      <c r="Y12" s="4"/>
      <c r="Z12" s="4"/>
      <c r="AA12" s="1"/>
    </row>
    <row r="13" spans="1:27" x14ac:dyDescent="0.25">
      <c r="A13" s="59" t="s">
        <v>87</v>
      </c>
      <c r="B13" s="104">
        <v>368</v>
      </c>
      <c r="C13" s="104">
        <v>436</v>
      </c>
      <c r="D13" s="104">
        <v>346</v>
      </c>
      <c r="E13" s="104">
        <v>329</v>
      </c>
      <c r="F13" s="104">
        <v>1039</v>
      </c>
      <c r="G13" s="104">
        <v>862</v>
      </c>
      <c r="H13" s="104">
        <v>819</v>
      </c>
      <c r="I13" s="104">
        <v>622</v>
      </c>
      <c r="J13" s="104">
        <v>452</v>
      </c>
      <c r="K13" s="104">
        <v>283</v>
      </c>
      <c r="L13" s="104">
        <v>231</v>
      </c>
      <c r="M13" s="104">
        <v>177</v>
      </c>
      <c r="N13" s="104">
        <v>348</v>
      </c>
      <c r="O13" s="104">
        <v>6318</v>
      </c>
      <c r="P13" s="4"/>
      <c r="Q13" s="4"/>
      <c r="R13" s="4"/>
      <c r="S13" s="4"/>
      <c r="T13" s="4"/>
      <c r="U13" s="4"/>
      <c r="V13" s="4"/>
      <c r="W13" s="4"/>
      <c r="X13" s="4"/>
      <c r="Y13" s="4"/>
      <c r="Z13" s="4"/>
      <c r="AA13" s="1"/>
    </row>
    <row r="14" spans="1:27" x14ac:dyDescent="0.25">
      <c r="A14" s="59" t="s">
        <v>89</v>
      </c>
      <c r="B14" s="104">
        <v>244</v>
      </c>
      <c r="C14" s="104">
        <v>383</v>
      </c>
      <c r="D14" s="104">
        <v>276</v>
      </c>
      <c r="E14" s="104">
        <v>219</v>
      </c>
      <c r="F14" s="104">
        <v>450</v>
      </c>
      <c r="G14" s="104">
        <v>580</v>
      </c>
      <c r="H14" s="104">
        <v>595</v>
      </c>
      <c r="I14" s="104">
        <v>519</v>
      </c>
      <c r="J14" s="104">
        <v>379</v>
      </c>
      <c r="K14" s="104">
        <v>282</v>
      </c>
      <c r="L14" s="104">
        <v>186</v>
      </c>
      <c r="M14" s="104">
        <v>133</v>
      </c>
      <c r="N14" s="104">
        <v>283</v>
      </c>
      <c r="O14" s="104">
        <v>4534</v>
      </c>
      <c r="P14" s="4"/>
      <c r="Q14" s="4"/>
      <c r="R14" s="4"/>
      <c r="S14" s="4"/>
      <c r="T14" s="4"/>
      <c r="U14" s="4"/>
      <c r="V14" s="4"/>
      <c r="W14" s="4"/>
      <c r="X14" s="4"/>
      <c r="Y14" s="4"/>
      <c r="Z14" s="4"/>
      <c r="AA14" s="1"/>
    </row>
    <row r="15" spans="1:27" x14ac:dyDescent="0.25">
      <c r="A15" s="59" t="s">
        <v>91</v>
      </c>
      <c r="B15" s="104">
        <v>181</v>
      </c>
      <c r="C15" s="104">
        <v>244</v>
      </c>
      <c r="D15" s="104">
        <v>188</v>
      </c>
      <c r="E15" s="104">
        <v>135</v>
      </c>
      <c r="F15" s="104">
        <v>909</v>
      </c>
      <c r="G15" s="104">
        <v>261</v>
      </c>
      <c r="H15" s="104">
        <v>318</v>
      </c>
      <c r="I15" s="104">
        <v>338</v>
      </c>
      <c r="J15" s="104">
        <v>269</v>
      </c>
      <c r="K15" s="104">
        <v>160</v>
      </c>
      <c r="L15" s="104">
        <v>111</v>
      </c>
      <c r="M15" s="104">
        <v>82</v>
      </c>
      <c r="N15" s="104">
        <v>192</v>
      </c>
      <c r="O15" s="104">
        <v>3393</v>
      </c>
      <c r="P15" s="4"/>
      <c r="Q15" s="4"/>
      <c r="R15" s="4"/>
      <c r="S15" s="4"/>
      <c r="T15" s="4"/>
      <c r="U15" s="4"/>
      <c r="V15" s="4"/>
      <c r="W15" s="4"/>
      <c r="X15" s="4"/>
      <c r="Y15" s="4"/>
      <c r="Z15" s="4"/>
      <c r="AA15" s="1"/>
    </row>
    <row r="16" spans="1:27" x14ac:dyDescent="0.25">
      <c r="A16" s="59" t="s">
        <v>93</v>
      </c>
      <c r="B16" s="104">
        <v>224</v>
      </c>
      <c r="C16" s="104">
        <v>257</v>
      </c>
      <c r="D16" s="104">
        <v>197</v>
      </c>
      <c r="E16" s="104">
        <v>223</v>
      </c>
      <c r="F16" s="104">
        <v>771</v>
      </c>
      <c r="G16" s="104">
        <v>339</v>
      </c>
      <c r="H16" s="104">
        <v>411</v>
      </c>
      <c r="I16" s="104">
        <v>346</v>
      </c>
      <c r="J16" s="104">
        <v>273</v>
      </c>
      <c r="K16" s="104">
        <v>162</v>
      </c>
      <c r="L16" s="104">
        <v>115</v>
      </c>
      <c r="M16" s="104">
        <v>76</v>
      </c>
      <c r="N16" s="104">
        <v>189</v>
      </c>
      <c r="O16" s="104">
        <v>3588</v>
      </c>
      <c r="P16" s="4"/>
      <c r="Q16" s="4"/>
      <c r="R16" s="4"/>
      <c r="S16" s="4"/>
      <c r="T16" s="4"/>
      <c r="U16" s="4"/>
      <c r="V16" s="4"/>
      <c r="W16" s="4"/>
      <c r="X16" s="4"/>
      <c r="Y16" s="4"/>
      <c r="Z16" s="4"/>
      <c r="AA16" s="1"/>
    </row>
    <row r="17" spans="1:27" x14ac:dyDescent="0.25">
      <c r="A17" s="59" t="s">
        <v>95</v>
      </c>
      <c r="B17" s="104">
        <v>205</v>
      </c>
      <c r="C17" s="104">
        <v>302</v>
      </c>
      <c r="D17" s="104">
        <v>238</v>
      </c>
      <c r="E17" s="104">
        <v>127</v>
      </c>
      <c r="F17" s="104">
        <v>269</v>
      </c>
      <c r="G17" s="104">
        <v>281</v>
      </c>
      <c r="H17" s="104">
        <v>348</v>
      </c>
      <c r="I17" s="104">
        <v>382</v>
      </c>
      <c r="J17" s="104">
        <v>265</v>
      </c>
      <c r="K17" s="104">
        <v>192</v>
      </c>
      <c r="L17" s="104">
        <v>120</v>
      </c>
      <c r="M17" s="104">
        <v>91</v>
      </c>
      <c r="N17" s="104">
        <v>213</v>
      </c>
      <c r="O17" s="104">
        <v>3039</v>
      </c>
      <c r="P17" s="4"/>
      <c r="Q17" s="4"/>
      <c r="R17" s="4"/>
      <c r="S17" s="4"/>
      <c r="T17" s="4"/>
      <c r="U17" s="4"/>
      <c r="V17" s="4"/>
      <c r="W17" s="4"/>
      <c r="X17" s="4"/>
      <c r="Y17" s="4"/>
      <c r="Z17" s="4"/>
      <c r="AA17" s="1"/>
    </row>
    <row r="18" spans="1:27" x14ac:dyDescent="0.25">
      <c r="A18" s="59" t="s">
        <v>97</v>
      </c>
      <c r="B18" s="104">
        <v>820</v>
      </c>
      <c r="C18" s="104">
        <v>1070</v>
      </c>
      <c r="D18" s="104">
        <v>875</v>
      </c>
      <c r="E18" s="104">
        <v>1473</v>
      </c>
      <c r="F18" s="104">
        <v>5837</v>
      </c>
      <c r="G18" s="104">
        <v>2925</v>
      </c>
      <c r="H18" s="104">
        <v>2342</v>
      </c>
      <c r="I18" s="104">
        <v>1568</v>
      </c>
      <c r="J18" s="104">
        <v>1083</v>
      </c>
      <c r="K18" s="104">
        <v>770</v>
      </c>
      <c r="L18" s="104">
        <v>593</v>
      </c>
      <c r="M18" s="104">
        <v>456</v>
      </c>
      <c r="N18" s="104">
        <v>921</v>
      </c>
      <c r="O18" s="104">
        <v>20740</v>
      </c>
      <c r="P18" s="4"/>
      <c r="Q18" s="4"/>
      <c r="R18" s="4"/>
      <c r="S18" s="4"/>
      <c r="T18" s="4"/>
      <c r="U18" s="4"/>
      <c r="V18" s="4"/>
      <c r="W18" s="4"/>
      <c r="X18" s="4"/>
      <c r="Y18" s="4"/>
      <c r="Z18" s="4"/>
      <c r="AA18" s="1"/>
    </row>
    <row r="19" spans="1:27" x14ac:dyDescent="0.25">
      <c r="A19" s="59" t="s">
        <v>99</v>
      </c>
      <c r="B19" s="104">
        <v>549</v>
      </c>
      <c r="C19" s="104">
        <v>794</v>
      </c>
      <c r="D19" s="104">
        <v>783</v>
      </c>
      <c r="E19" s="104">
        <v>1244</v>
      </c>
      <c r="F19" s="104">
        <v>3721</v>
      </c>
      <c r="G19" s="104">
        <v>1684</v>
      </c>
      <c r="H19" s="104">
        <v>1436</v>
      </c>
      <c r="I19" s="104">
        <v>1012</v>
      </c>
      <c r="J19" s="104">
        <v>823</v>
      </c>
      <c r="K19" s="104">
        <v>581</v>
      </c>
      <c r="L19" s="104">
        <v>442</v>
      </c>
      <c r="M19" s="104">
        <v>297</v>
      </c>
      <c r="N19" s="104">
        <v>609</v>
      </c>
      <c r="O19" s="104">
        <v>13981</v>
      </c>
      <c r="P19" s="4"/>
      <c r="Q19" s="4"/>
      <c r="R19" s="4"/>
      <c r="S19" s="4"/>
      <c r="T19" s="4"/>
      <c r="U19" s="4"/>
      <c r="V19" s="4"/>
      <c r="W19" s="4"/>
      <c r="X19" s="4"/>
      <c r="Y19" s="4"/>
      <c r="Z19" s="4"/>
      <c r="AA19" s="1"/>
    </row>
    <row r="20" spans="1:27" x14ac:dyDescent="0.25">
      <c r="A20" s="59" t="s">
        <v>101</v>
      </c>
      <c r="B20" s="104">
        <v>412</v>
      </c>
      <c r="C20" s="104">
        <v>597</v>
      </c>
      <c r="D20" s="104">
        <v>493</v>
      </c>
      <c r="E20" s="104">
        <v>503</v>
      </c>
      <c r="F20" s="104">
        <v>1702</v>
      </c>
      <c r="G20" s="104">
        <v>767</v>
      </c>
      <c r="H20" s="104">
        <v>739</v>
      </c>
      <c r="I20" s="104">
        <v>604</v>
      </c>
      <c r="J20" s="104">
        <v>498</v>
      </c>
      <c r="K20" s="104">
        <v>395</v>
      </c>
      <c r="L20" s="104">
        <v>259</v>
      </c>
      <c r="M20" s="104">
        <v>218</v>
      </c>
      <c r="N20" s="104">
        <v>410</v>
      </c>
      <c r="O20" s="104">
        <v>7603</v>
      </c>
      <c r="P20" s="4"/>
      <c r="Q20" s="4"/>
      <c r="R20" s="4"/>
      <c r="S20" s="4"/>
      <c r="T20" s="4"/>
      <c r="U20" s="4"/>
      <c r="V20" s="4"/>
      <c r="W20" s="4"/>
      <c r="X20" s="4"/>
      <c r="Y20" s="4"/>
      <c r="Z20" s="4"/>
      <c r="AA20" s="1"/>
    </row>
    <row r="21" spans="1:27" x14ac:dyDescent="0.25">
      <c r="A21" s="59" t="s">
        <v>103</v>
      </c>
      <c r="B21" s="104">
        <v>660</v>
      </c>
      <c r="C21" s="104">
        <v>835</v>
      </c>
      <c r="D21" s="104">
        <v>664</v>
      </c>
      <c r="E21" s="104">
        <v>757</v>
      </c>
      <c r="F21" s="104">
        <v>2977</v>
      </c>
      <c r="G21" s="104">
        <v>1534</v>
      </c>
      <c r="H21" s="104">
        <v>1388</v>
      </c>
      <c r="I21" s="104">
        <v>1090</v>
      </c>
      <c r="J21" s="104">
        <v>861</v>
      </c>
      <c r="K21" s="104">
        <v>561</v>
      </c>
      <c r="L21" s="104">
        <v>386</v>
      </c>
      <c r="M21" s="104">
        <v>273</v>
      </c>
      <c r="N21" s="104">
        <v>573</v>
      </c>
      <c r="O21" s="104">
        <v>12564</v>
      </c>
      <c r="P21" s="4"/>
      <c r="Q21" s="4"/>
      <c r="R21" s="4"/>
      <c r="S21" s="4"/>
      <c r="T21" s="4"/>
      <c r="U21" s="4"/>
      <c r="V21" s="4"/>
      <c r="W21" s="4"/>
      <c r="X21" s="4"/>
      <c r="Y21" s="4"/>
      <c r="Z21" s="4"/>
      <c r="AA21" s="1"/>
    </row>
    <row r="22" spans="1:27" x14ac:dyDescent="0.25">
      <c r="A22" s="59" t="s">
        <v>105</v>
      </c>
      <c r="B22" s="104">
        <v>378</v>
      </c>
      <c r="C22" s="104">
        <v>532</v>
      </c>
      <c r="D22" s="104">
        <v>305</v>
      </c>
      <c r="E22" s="104">
        <v>317</v>
      </c>
      <c r="F22" s="104">
        <v>1011</v>
      </c>
      <c r="G22" s="104">
        <v>552</v>
      </c>
      <c r="H22" s="104">
        <v>647</v>
      </c>
      <c r="I22" s="104">
        <v>581</v>
      </c>
      <c r="J22" s="104">
        <v>401</v>
      </c>
      <c r="K22" s="104">
        <v>291</v>
      </c>
      <c r="L22" s="104">
        <v>220</v>
      </c>
      <c r="M22" s="104">
        <v>112</v>
      </c>
      <c r="N22" s="104">
        <v>313</v>
      </c>
      <c r="O22" s="104">
        <v>5667</v>
      </c>
      <c r="P22" s="4"/>
      <c r="Q22" s="4"/>
      <c r="R22" s="4"/>
      <c r="S22" s="4"/>
      <c r="T22" s="4"/>
      <c r="U22" s="4"/>
      <c r="V22" s="4"/>
      <c r="W22" s="4"/>
      <c r="X22" s="4"/>
      <c r="Y22" s="4"/>
      <c r="Z22" s="4"/>
      <c r="AA22" s="1"/>
    </row>
    <row r="23" spans="1:27" x14ac:dyDescent="0.25">
      <c r="A23" s="59" t="s">
        <v>107</v>
      </c>
      <c r="B23" s="104">
        <v>267</v>
      </c>
      <c r="C23" s="104">
        <v>332</v>
      </c>
      <c r="D23" s="104">
        <v>255</v>
      </c>
      <c r="E23" s="104">
        <v>166</v>
      </c>
      <c r="F23" s="104">
        <v>434</v>
      </c>
      <c r="G23" s="104">
        <v>307</v>
      </c>
      <c r="H23" s="104">
        <v>415</v>
      </c>
      <c r="I23" s="104">
        <v>390</v>
      </c>
      <c r="J23" s="104">
        <v>271</v>
      </c>
      <c r="K23" s="104">
        <v>176</v>
      </c>
      <c r="L23" s="104">
        <v>119</v>
      </c>
      <c r="M23" s="104">
        <v>81</v>
      </c>
      <c r="N23" s="104">
        <v>187</v>
      </c>
      <c r="O23" s="104">
        <v>3406</v>
      </c>
      <c r="P23" s="4"/>
      <c r="Q23" s="4"/>
      <c r="R23" s="4"/>
      <c r="S23" s="4"/>
      <c r="T23" s="4"/>
      <c r="U23" s="4"/>
      <c r="V23" s="4"/>
      <c r="W23" s="4"/>
      <c r="X23" s="4"/>
      <c r="Y23" s="4"/>
      <c r="Z23" s="4"/>
      <c r="AA23" s="1"/>
    </row>
    <row r="24" spans="1:27" x14ac:dyDescent="0.25">
      <c r="A24" s="59" t="s">
        <v>109</v>
      </c>
      <c r="B24" s="104">
        <v>370</v>
      </c>
      <c r="C24" s="104">
        <v>377</v>
      </c>
      <c r="D24" s="104">
        <v>262</v>
      </c>
      <c r="E24" s="104">
        <v>230</v>
      </c>
      <c r="F24" s="104">
        <v>409</v>
      </c>
      <c r="G24" s="104">
        <v>380</v>
      </c>
      <c r="H24" s="104">
        <v>513</v>
      </c>
      <c r="I24" s="104">
        <v>432</v>
      </c>
      <c r="J24" s="104">
        <v>395</v>
      </c>
      <c r="K24" s="104">
        <v>257</v>
      </c>
      <c r="L24" s="104">
        <v>201</v>
      </c>
      <c r="M24" s="104">
        <v>139</v>
      </c>
      <c r="N24" s="104">
        <v>267</v>
      </c>
      <c r="O24" s="104">
        <v>4238</v>
      </c>
      <c r="P24" s="4"/>
      <c r="Q24" s="4"/>
      <c r="R24" s="4"/>
      <c r="S24" s="4"/>
      <c r="T24" s="4"/>
      <c r="U24" s="4"/>
      <c r="V24" s="4"/>
      <c r="W24" s="4"/>
      <c r="X24" s="4"/>
      <c r="Y24" s="4"/>
      <c r="Z24" s="4"/>
      <c r="AA24" s="1"/>
    </row>
    <row r="25" spans="1:27" x14ac:dyDescent="0.25">
      <c r="A25" s="59" t="s">
        <v>111</v>
      </c>
      <c r="B25" s="104">
        <v>404</v>
      </c>
      <c r="C25" s="104">
        <v>561</v>
      </c>
      <c r="D25" s="104">
        <v>349</v>
      </c>
      <c r="E25" s="104">
        <v>361</v>
      </c>
      <c r="F25" s="104">
        <v>2195</v>
      </c>
      <c r="G25" s="104">
        <v>698</v>
      </c>
      <c r="H25" s="104">
        <v>724</v>
      </c>
      <c r="I25" s="104">
        <v>585</v>
      </c>
      <c r="J25" s="104">
        <v>431</v>
      </c>
      <c r="K25" s="104">
        <v>287</v>
      </c>
      <c r="L25" s="104">
        <v>222</v>
      </c>
      <c r="M25" s="104">
        <v>137</v>
      </c>
      <c r="N25" s="104">
        <v>284</v>
      </c>
      <c r="O25" s="104">
        <v>7244</v>
      </c>
      <c r="P25" s="4"/>
      <c r="Q25" s="4"/>
      <c r="R25" s="4"/>
      <c r="S25" s="4"/>
      <c r="T25" s="4"/>
      <c r="U25" s="4"/>
      <c r="V25" s="4"/>
      <c r="W25" s="4"/>
      <c r="X25" s="4"/>
      <c r="Y25" s="4"/>
      <c r="Z25" s="4"/>
      <c r="AA25" s="1"/>
    </row>
    <row r="26" spans="1:27" x14ac:dyDescent="0.25">
      <c r="A26" s="59" t="s">
        <v>113</v>
      </c>
      <c r="B26" s="104">
        <v>681</v>
      </c>
      <c r="C26" s="104">
        <v>912</v>
      </c>
      <c r="D26" s="104">
        <v>741</v>
      </c>
      <c r="E26" s="104">
        <v>594</v>
      </c>
      <c r="F26" s="104">
        <v>995</v>
      </c>
      <c r="G26" s="104">
        <v>1121</v>
      </c>
      <c r="H26" s="104">
        <v>1204</v>
      </c>
      <c r="I26" s="104">
        <v>1068</v>
      </c>
      <c r="J26" s="104">
        <v>825</v>
      </c>
      <c r="K26" s="104">
        <v>574</v>
      </c>
      <c r="L26" s="104">
        <v>437</v>
      </c>
      <c r="M26" s="104">
        <v>265</v>
      </c>
      <c r="N26" s="104">
        <v>552</v>
      </c>
      <c r="O26" s="104">
        <v>9975</v>
      </c>
      <c r="P26" s="4"/>
      <c r="Q26" s="4"/>
      <c r="R26" s="4"/>
      <c r="S26" s="4"/>
      <c r="T26" s="4"/>
      <c r="U26" s="4"/>
      <c r="V26" s="4"/>
      <c r="W26" s="4"/>
      <c r="X26" s="4"/>
      <c r="Y26" s="4"/>
      <c r="Z26" s="4"/>
      <c r="AA26" s="1"/>
    </row>
    <row r="27" spans="1:27" x14ac:dyDescent="0.25">
      <c r="A27" s="59" t="s">
        <v>115</v>
      </c>
      <c r="B27" s="104">
        <v>218</v>
      </c>
      <c r="C27" s="104">
        <v>288</v>
      </c>
      <c r="D27" s="104">
        <v>177</v>
      </c>
      <c r="E27" s="104">
        <v>92</v>
      </c>
      <c r="F27" s="104">
        <v>402</v>
      </c>
      <c r="G27" s="104">
        <v>271</v>
      </c>
      <c r="H27" s="104">
        <v>366</v>
      </c>
      <c r="I27" s="104">
        <v>336</v>
      </c>
      <c r="J27" s="104">
        <v>226</v>
      </c>
      <c r="K27" s="104">
        <v>125</v>
      </c>
      <c r="L27" s="104">
        <v>88</v>
      </c>
      <c r="M27" s="104">
        <v>53</v>
      </c>
      <c r="N27" s="104">
        <v>115</v>
      </c>
      <c r="O27" s="104">
        <v>2763</v>
      </c>
      <c r="P27" s="4"/>
      <c r="Q27" s="4"/>
      <c r="R27" s="4"/>
      <c r="S27" s="4"/>
      <c r="T27" s="4"/>
      <c r="U27" s="4"/>
      <c r="V27" s="4"/>
      <c r="W27" s="4"/>
      <c r="X27" s="4"/>
      <c r="Y27" s="4"/>
      <c r="Z27" s="4"/>
      <c r="AA27" s="1"/>
    </row>
    <row r="28" spans="1:27" x14ac:dyDescent="0.25">
      <c r="A28" s="59" t="s">
        <v>117</v>
      </c>
      <c r="B28" s="104">
        <v>289</v>
      </c>
      <c r="C28" s="104">
        <v>324</v>
      </c>
      <c r="D28" s="104">
        <v>268</v>
      </c>
      <c r="E28" s="104">
        <v>205</v>
      </c>
      <c r="F28" s="104">
        <v>1076</v>
      </c>
      <c r="G28" s="104">
        <v>386</v>
      </c>
      <c r="H28" s="104">
        <v>448</v>
      </c>
      <c r="I28" s="104">
        <v>367</v>
      </c>
      <c r="J28" s="104">
        <v>312</v>
      </c>
      <c r="K28" s="104">
        <v>236</v>
      </c>
      <c r="L28" s="104">
        <v>128</v>
      </c>
      <c r="M28" s="104">
        <v>89</v>
      </c>
      <c r="N28" s="104">
        <v>135</v>
      </c>
      <c r="O28" s="104">
        <v>4268</v>
      </c>
      <c r="P28" s="4"/>
      <c r="Q28" s="4"/>
      <c r="R28" s="4"/>
      <c r="S28" s="4"/>
      <c r="T28" s="4"/>
      <c r="U28" s="4"/>
      <c r="V28" s="4"/>
      <c r="W28" s="4"/>
      <c r="X28" s="4"/>
      <c r="Y28" s="4"/>
      <c r="Z28" s="4"/>
      <c r="AA28" s="1"/>
    </row>
    <row r="29" spans="1:27" x14ac:dyDescent="0.25">
      <c r="A29" s="59" t="s">
        <v>119</v>
      </c>
      <c r="B29" s="104">
        <v>120</v>
      </c>
      <c r="C29" s="104">
        <v>148</v>
      </c>
      <c r="D29" s="104">
        <v>80</v>
      </c>
      <c r="E29" s="104">
        <v>61</v>
      </c>
      <c r="F29" s="104">
        <v>144</v>
      </c>
      <c r="G29" s="104">
        <v>133</v>
      </c>
      <c r="H29" s="104">
        <v>191</v>
      </c>
      <c r="I29" s="104">
        <v>182</v>
      </c>
      <c r="J29" s="104">
        <v>114</v>
      </c>
      <c r="K29" s="104">
        <v>56</v>
      </c>
      <c r="L29" s="104">
        <v>42</v>
      </c>
      <c r="M29" s="104">
        <v>25</v>
      </c>
      <c r="N29" s="104">
        <v>65</v>
      </c>
      <c r="O29" s="104">
        <v>1367</v>
      </c>
      <c r="P29" s="4"/>
      <c r="Q29" s="4"/>
      <c r="R29" s="4"/>
      <c r="S29" s="4"/>
      <c r="T29" s="4"/>
      <c r="U29" s="4"/>
      <c r="V29" s="4"/>
      <c r="W29" s="4"/>
      <c r="X29" s="4"/>
      <c r="Y29" s="4"/>
      <c r="Z29" s="4"/>
      <c r="AA29" s="1"/>
    </row>
    <row r="30" spans="1:27" x14ac:dyDescent="0.25">
      <c r="A30" s="59" t="s">
        <v>121</v>
      </c>
      <c r="B30" s="104">
        <v>130</v>
      </c>
      <c r="C30" s="104">
        <v>166</v>
      </c>
      <c r="D30" s="104">
        <v>97</v>
      </c>
      <c r="E30" s="104">
        <v>70</v>
      </c>
      <c r="F30" s="104">
        <v>108</v>
      </c>
      <c r="G30" s="104">
        <v>208</v>
      </c>
      <c r="H30" s="104">
        <v>264</v>
      </c>
      <c r="I30" s="104">
        <v>250</v>
      </c>
      <c r="J30" s="104">
        <v>155</v>
      </c>
      <c r="K30" s="104">
        <v>82</v>
      </c>
      <c r="L30" s="104">
        <v>61</v>
      </c>
      <c r="M30" s="104">
        <v>46</v>
      </c>
      <c r="N30" s="104">
        <v>77</v>
      </c>
      <c r="O30" s="104">
        <v>1720</v>
      </c>
      <c r="P30" s="4"/>
      <c r="Q30" s="4"/>
      <c r="R30" s="4"/>
      <c r="S30" s="4"/>
      <c r="T30" s="4"/>
      <c r="U30" s="4"/>
      <c r="V30" s="4"/>
      <c r="W30" s="4"/>
      <c r="X30" s="4"/>
      <c r="Y30" s="4"/>
      <c r="Z30" s="4"/>
      <c r="AA30" s="1"/>
    </row>
    <row r="31" spans="1:27" s="3" customFormat="1" ht="31.5" x14ac:dyDescent="0.25">
      <c r="A31" s="59" t="s">
        <v>49</v>
      </c>
      <c r="B31" s="104">
        <v>11677</v>
      </c>
      <c r="C31" s="104">
        <v>15243</v>
      </c>
      <c r="D31" s="104">
        <v>12272</v>
      </c>
      <c r="E31" s="104">
        <v>13031</v>
      </c>
      <c r="F31" s="104">
        <v>41424</v>
      </c>
      <c r="G31" s="104">
        <v>28133</v>
      </c>
      <c r="H31" s="104">
        <v>28188</v>
      </c>
      <c r="I31" s="104">
        <v>22043</v>
      </c>
      <c r="J31" s="104">
        <v>16317</v>
      </c>
      <c r="K31" s="104">
        <v>11132</v>
      </c>
      <c r="L31" s="104">
        <v>8201</v>
      </c>
      <c r="M31" s="104">
        <v>6394</v>
      </c>
      <c r="N31" s="104">
        <v>14398</v>
      </c>
      <c r="O31" s="104">
        <v>228458</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row r="59" spans="2:15" x14ac:dyDescent="0.25">
      <c r="B59" s="146"/>
      <c r="C59" s="146"/>
      <c r="D59" s="146"/>
      <c r="E59" s="146"/>
      <c r="F59" s="146"/>
      <c r="G59" s="146"/>
      <c r="H59" s="146"/>
      <c r="I59" s="146"/>
      <c r="J59" s="146"/>
      <c r="K59" s="146"/>
      <c r="L59" s="146"/>
      <c r="M59" s="146"/>
      <c r="N59" s="146"/>
      <c r="O59" s="146"/>
    </row>
    <row r="60" spans="2:15" x14ac:dyDescent="0.25">
      <c r="B60" s="146"/>
      <c r="C60" s="146"/>
      <c r="D60" s="146"/>
      <c r="E60" s="146"/>
      <c r="F60" s="146"/>
      <c r="G60" s="146"/>
      <c r="H60" s="146"/>
      <c r="I60" s="146"/>
      <c r="J60" s="146"/>
      <c r="K60" s="146"/>
      <c r="L60" s="146"/>
      <c r="M60" s="146"/>
      <c r="N60" s="146"/>
      <c r="O60" s="146"/>
    </row>
    <row r="61" spans="2:15" x14ac:dyDescent="0.25">
      <c r="B61" s="146"/>
      <c r="C61" s="146"/>
      <c r="D61" s="146"/>
      <c r="E61" s="146"/>
      <c r="F61" s="146"/>
      <c r="G61" s="146"/>
      <c r="H61" s="146"/>
      <c r="I61" s="146"/>
      <c r="J61" s="146"/>
      <c r="K61" s="146"/>
      <c r="L61" s="146"/>
      <c r="M61" s="146"/>
      <c r="N61" s="146"/>
      <c r="O61" s="146"/>
    </row>
    <row r="62" spans="2:15" x14ac:dyDescent="0.25">
      <c r="B62" s="146"/>
      <c r="C62" s="146"/>
      <c r="D62" s="146"/>
      <c r="E62" s="146"/>
      <c r="F62" s="146"/>
      <c r="G62" s="146"/>
      <c r="H62" s="146"/>
      <c r="I62" s="146"/>
      <c r="J62" s="146"/>
      <c r="K62" s="146"/>
      <c r="L62" s="146"/>
      <c r="M62" s="146"/>
      <c r="N62" s="146"/>
      <c r="O62" s="146"/>
    </row>
    <row r="63" spans="2:15" x14ac:dyDescent="0.25">
      <c r="B63" s="146"/>
      <c r="C63" s="146"/>
      <c r="D63" s="146"/>
      <c r="E63" s="146"/>
      <c r="F63" s="146"/>
      <c r="G63" s="146"/>
      <c r="H63" s="146"/>
      <c r="I63" s="146"/>
      <c r="J63" s="146"/>
      <c r="K63" s="146"/>
      <c r="L63" s="146"/>
      <c r="M63" s="146"/>
      <c r="N63" s="146"/>
      <c r="O63" s="146"/>
    </row>
    <row r="64" spans="2:15" x14ac:dyDescent="0.25">
      <c r="B64" s="146"/>
      <c r="C64" s="146"/>
      <c r="D64" s="146"/>
      <c r="E64" s="146"/>
      <c r="F64" s="146"/>
      <c r="G64" s="146"/>
      <c r="H64" s="146"/>
      <c r="I64" s="146"/>
      <c r="J64" s="146"/>
      <c r="K64" s="146"/>
      <c r="L64" s="146"/>
      <c r="M64" s="146"/>
      <c r="N64" s="146"/>
      <c r="O64" s="146"/>
    </row>
    <row r="65" spans="2:15" x14ac:dyDescent="0.25">
      <c r="B65" s="146"/>
      <c r="C65" s="146"/>
      <c r="D65" s="146"/>
      <c r="E65" s="146"/>
      <c r="F65" s="146"/>
      <c r="G65" s="146"/>
      <c r="H65" s="146"/>
      <c r="I65" s="146"/>
      <c r="J65" s="146"/>
      <c r="K65" s="146"/>
      <c r="L65" s="146"/>
      <c r="M65" s="146"/>
      <c r="N65" s="146"/>
      <c r="O65" s="146"/>
    </row>
    <row r="66" spans="2:15" x14ac:dyDescent="0.25">
      <c r="B66" s="146"/>
      <c r="C66" s="146"/>
      <c r="D66" s="146"/>
      <c r="E66" s="146"/>
      <c r="F66" s="146"/>
      <c r="G66" s="146"/>
      <c r="H66" s="146"/>
      <c r="I66" s="146"/>
      <c r="J66" s="146"/>
      <c r="K66" s="146"/>
      <c r="L66" s="146"/>
      <c r="M66" s="146"/>
      <c r="N66" s="146"/>
      <c r="O66" s="146"/>
    </row>
    <row r="67" spans="2:15" x14ac:dyDescent="0.25">
      <c r="B67" s="146"/>
      <c r="C67" s="146"/>
      <c r="D67" s="146"/>
      <c r="E67" s="146"/>
      <c r="F67" s="146"/>
      <c r="G67" s="146"/>
      <c r="H67" s="146"/>
      <c r="I67" s="146"/>
      <c r="J67" s="146"/>
      <c r="K67" s="146"/>
      <c r="L67" s="146"/>
      <c r="M67" s="146"/>
      <c r="N67" s="146"/>
      <c r="O67" s="146"/>
    </row>
    <row r="68" spans="2:15" x14ac:dyDescent="0.25">
      <c r="B68" s="146"/>
      <c r="C68" s="146"/>
      <c r="D68" s="146"/>
      <c r="E68" s="146"/>
      <c r="F68" s="146"/>
      <c r="G68" s="146"/>
      <c r="H68" s="146"/>
      <c r="I68" s="146"/>
      <c r="J68" s="146"/>
      <c r="K68" s="146"/>
      <c r="L68" s="146"/>
      <c r="M68" s="146"/>
      <c r="N68" s="146"/>
      <c r="O68" s="146"/>
    </row>
    <row r="69" spans="2:15" x14ac:dyDescent="0.25">
      <c r="B69" s="146"/>
      <c r="C69" s="146"/>
      <c r="D69" s="146"/>
      <c r="E69" s="146"/>
      <c r="F69" s="146"/>
      <c r="G69" s="146"/>
      <c r="H69" s="146"/>
      <c r="I69" s="146"/>
      <c r="J69" s="146"/>
      <c r="K69" s="146"/>
      <c r="L69" s="146"/>
      <c r="M69" s="146"/>
      <c r="N69" s="146"/>
      <c r="O69" s="146"/>
    </row>
    <row r="70" spans="2:15" x14ac:dyDescent="0.25">
      <c r="B70" s="146"/>
      <c r="C70" s="146"/>
      <c r="D70" s="146"/>
      <c r="E70" s="146"/>
      <c r="F70" s="146"/>
      <c r="G70" s="146"/>
      <c r="H70" s="146"/>
      <c r="I70" s="146"/>
      <c r="J70" s="146"/>
      <c r="K70" s="146"/>
      <c r="L70" s="146"/>
      <c r="M70" s="146"/>
      <c r="N70" s="146"/>
      <c r="O70" s="146"/>
    </row>
    <row r="71" spans="2:15" x14ac:dyDescent="0.25">
      <c r="B71" s="146"/>
      <c r="C71" s="146"/>
      <c r="D71" s="146"/>
      <c r="E71" s="146"/>
      <c r="F71" s="146"/>
      <c r="G71" s="146"/>
      <c r="H71" s="146"/>
      <c r="I71" s="146"/>
      <c r="J71" s="146"/>
      <c r="K71" s="146"/>
      <c r="L71" s="146"/>
      <c r="M71" s="146"/>
      <c r="N71" s="146"/>
      <c r="O71" s="146"/>
    </row>
    <row r="72" spans="2:15" x14ac:dyDescent="0.25">
      <c r="B72" s="146"/>
      <c r="C72" s="146"/>
      <c r="D72" s="146"/>
      <c r="E72" s="146"/>
      <c r="F72" s="146"/>
      <c r="G72" s="146"/>
      <c r="H72" s="146"/>
      <c r="I72" s="146"/>
      <c r="J72" s="146"/>
      <c r="K72" s="146"/>
      <c r="L72" s="146"/>
      <c r="M72" s="146"/>
      <c r="N72" s="146"/>
      <c r="O72" s="146"/>
    </row>
    <row r="73" spans="2:15" x14ac:dyDescent="0.25">
      <c r="B73" s="146"/>
      <c r="C73" s="146"/>
      <c r="D73" s="146"/>
      <c r="E73" s="146"/>
      <c r="F73" s="146"/>
      <c r="G73" s="146"/>
      <c r="H73" s="146"/>
      <c r="I73" s="146"/>
      <c r="J73" s="146"/>
      <c r="K73" s="146"/>
      <c r="L73" s="146"/>
      <c r="M73" s="146"/>
      <c r="N73" s="146"/>
      <c r="O73" s="146"/>
    </row>
    <row r="74" spans="2:15" x14ac:dyDescent="0.25">
      <c r="B74" s="146"/>
      <c r="C74" s="146"/>
      <c r="D74" s="146"/>
      <c r="E74" s="146"/>
      <c r="F74" s="146"/>
      <c r="G74" s="146"/>
      <c r="H74" s="146"/>
      <c r="I74" s="146"/>
      <c r="J74" s="146"/>
      <c r="K74" s="146"/>
      <c r="L74" s="146"/>
      <c r="M74" s="146"/>
      <c r="N74" s="146"/>
      <c r="O74" s="146"/>
    </row>
    <row r="75" spans="2:15" x14ac:dyDescent="0.25">
      <c r="B75" s="146"/>
      <c r="C75" s="146"/>
      <c r="D75" s="146"/>
      <c r="E75" s="146"/>
      <c r="F75" s="146"/>
      <c r="G75" s="146"/>
      <c r="H75" s="146"/>
      <c r="I75" s="146"/>
      <c r="J75" s="146"/>
      <c r="K75" s="146"/>
      <c r="L75" s="146"/>
      <c r="M75" s="146"/>
      <c r="N75" s="146"/>
      <c r="O75" s="146"/>
    </row>
    <row r="76" spans="2:15" x14ac:dyDescent="0.25">
      <c r="B76" s="146"/>
      <c r="C76" s="146"/>
      <c r="D76" s="146"/>
      <c r="E76" s="146"/>
      <c r="F76" s="146"/>
      <c r="G76" s="146"/>
      <c r="H76" s="146"/>
      <c r="I76" s="146"/>
      <c r="J76" s="146"/>
      <c r="K76" s="146"/>
      <c r="L76" s="146"/>
      <c r="M76" s="146"/>
      <c r="N76" s="146"/>
      <c r="O76" s="146"/>
    </row>
    <row r="77" spans="2:15" x14ac:dyDescent="0.25">
      <c r="B77" s="146"/>
      <c r="C77" s="146"/>
      <c r="D77" s="146"/>
      <c r="E77" s="146"/>
      <c r="F77" s="146"/>
      <c r="G77" s="146"/>
      <c r="H77" s="146"/>
      <c r="I77" s="146"/>
      <c r="J77" s="146"/>
      <c r="K77" s="146"/>
      <c r="L77" s="146"/>
      <c r="M77" s="146"/>
      <c r="N77" s="146"/>
      <c r="O77" s="146"/>
    </row>
    <row r="78" spans="2:15" x14ac:dyDescent="0.25">
      <c r="B78" s="146"/>
      <c r="C78" s="146"/>
      <c r="D78" s="146"/>
      <c r="E78" s="146"/>
      <c r="F78" s="146"/>
      <c r="G78" s="146"/>
      <c r="H78" s="146"/>
      <c r="I78" s="146"/>
      <c r="J78" s="146"/>
      <c r="K78" s="146"/>
      <c r="L78" s="146"/>
      <c r="M78" s="146"/>
      <c r="N78" s="146"/>
      <c r="O78" s="146"/>
    </row>
  </sheetData>
  <mergeCells count="4">
    <mergeCell ref="A5:A6"/>
    <mergeCell ref="B5:N5"/>
    <mergeCell ref="O5:O6"/>
    <mergeCell ref="A3:O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19"/>
  <dimension ref="A1:AA58"/>
  <sheetViews>
    <sheetView rightToLeft="1" zoomScale="99" zoomScaleNormal="99" workbookViewId="0"/>
  </sheetViews>
  <sheetFormatPr baseColWidth="10" defaultColWidth="11.28515625" defaultRowHeight="15.75" x14ac:dyDescent="0.25"/>
  <cols>
    <col min="1" max="15" width="11.42578125" style="24"/>
  </cols>
  <sheetData>
    <row r="1" spans="1:27" ht="60" customHeight="1" x14ac:dyDescent="0.25">
      <c r="O1" s="186" t="e" vm="12">
        <v>#VALUE!</v>
      </c>
    </row>
    <row r="2" spans="1:27" ht="15.95" customHeight="1" x14ac:dyDescent="0.25"/>
    <row r="3" spans="1:27" ht="41.25" customHeight="1" x14ac:dyDescent="0.25">
      <c r="A3" s="198" t="s">
        <v>366</v>
      </c>
      <c r="B3" s="198"/>
      <c r="C3" s="198"/>
      <c r="D3" s="198"/>
      <c r="E3" s="198"/>
      <c r="F3" s="198"/>
      <c r="G3" s="198"/>
      <c r="H3" s="198"/>
      <c r="I3" s="198"/>
      <c r="J3" s="198"/>
      <c r="K3" s="198"/>
      <c r="L3" s="198"/>
      <c r="M3" s="198"/>
      <c r="N3" s="198"/>
      <c r="O3" s="198"/>
      <c r="P3" s="4"/>
      <c r="Q3" s="4"/>
      <c r="R3" s="4"/>
      <c r="S3" s="4"/>
      <c r="T3" s="4"/>
      <c r="U3" s="4"/>
      <c r="V3" s="4"/>
      <c r="W3" s="4"/>
      <c r="X3" s="4"/>
      <c r="Y3" s="4"/>
      <c r="Z3" s="4"/>
      <c r="AA3" s="4"/>
    </row>
    <row r="4" spans="1:27" x14ac:dyDescent="0.25">
      <c r="A4" s="208" t="s">
        <v>127</v>
      </c>
      <c r="B4" s="211"/>
      <c r="C4" s="211"/>
      <c r="D4" s="211"/>
      <c r="E4" s="211"/>
      <c r="F4" s="211"/>
      <c r="G4" s="211"/>
      <c r="H4" s="211"/>
      <c r="I4" s="211"/>
      <c r="J4" s="211"/>
      <c r="K4" s="211"/>
      <c r="L4" s="211"/>
      <c r="M4" s="211"/>
      <c r="N4" s="211"/>
      <c r="O4" s="211"/>
      <c r="P4" s="4"/>
      <c r="Q4" s="4"/>
      <c r="R4" s="4"/>
      <c r="S4" s="4"/>
      <c r="T4" s="4"/>
      <c r="U4" s="4"/>
      <c r="V4" s="4"/>
      <c r="W4" s="4"/>
      <c r="X4" s="4"/>
      <c r="Y4" s="4"/>
      <c r="Z4" s="4"/>
      <c r="AA4" s="1"/>
    </row>
    <row r="5" spans="1:27" s="3" customFormat="1" x14ac:dyDescent="0.25">
      <c r="A5" s="163"/>
      <c r="B5" s="164" t="s">
        <v>251</v>
      </c>
      <c r="C5" s="164"/>
      <c r="D5" s="164"/>
      <c r="E5" s="164"/>
      <c r="F5" s="164"/>
      <c r="G5" s="164"/>
      <c r="H5" s="164"/>
      <c r="I5" s="164"/>
      <c r="J5" s="164"/>
      <c r="K5" s="164"/>
      <c r="L5" s="164"/>
      <c r="M5" s="164"/>
      <c r="N5" s="164"/>
      <c r="O5" s="165" t="s">
        <v>126</v>
      </c>
      <c r="P5" s="62"/>
      <c r="Q5" s="62"/>
      <c r="R5" s="62"/>
      <c r="S5" s="62"/>
      <c r="T5" s="62"/>
      <c r="U5" s="62"/>
      <c r="V5" s="62"/>
      <c r="W5" s="62"/>
      <c r="X5" s="62"/>
      <c r="Y5" s="62"/>
      <c r="Z5" s="62"/>
      <c r="AA5" s="63"/>
    </row>
    <row r="6" spans="1:27" s="3" customFormat="1" ht="31.5" x14ac:dyDescent="0.25">
      <c r="A6" s="163"/>
      <c r="B6" s="64" t="s">
        <v>130</v>
      </c>
      <c r="C6" s="64" t="s">
        <v>131</v>
      </c>
      <c r="D6" s="64" t="s">
        <v>132</v>
      </c>
      <c r="E6" s="64" t="s">
        <v>133</v>
      </c>
      <c r="F6" s="64" t="s">
        <v>134</v>
      </c>
      <c r="G6" s="64" t="s">
        <v>135</v>
      </c>
      <c r="H6" s="64" t="s">
        <v>136</v>
      </c>
      <c r="I6" s="64" t="s">
        <v>137</v>
      </c>
      <c r="J6" s="64" t="s">
        <v>138</v>
      </c>
      <c r="K6" s="64" t="s">
        <v>139</v>
      </c>
      <c r="L6" s="64" t="s">
        <v>140</v>
      </c>
      <c r="M6" s="64" t="s">
        <v>141</v>
      </c>
      <c r="N6" s="64" t="s">
        <v>142</v>
      </c>
      <c r="O6" s="165"/>
      <c r="P6" s="62"/>
      <c r="Q6" s="62"/>
      <c r="R6" s="62"/>
      <c r="S6" s="62"/>
      <c r="T6" s="62"/>
      <c r="U6" s="62"/>
      <c r="V6" s="62"/>
      <c r="W6" s="62"/>
      <c r="X6" s="62"/>
      <c r="Y6" s="62"/>
      <c r="Z6" s="62"/>
      <c r="AA6" s="63"/>
    </row>
    <row r="7" spans="1:27" x14ac:dyDescent="0.25">
      <c r="A7" s="59" t="s">
        <v>75</v>
      </c>
      <c r="B7" s="97">
        <v>588</v>
      </c>
      <c r="C7" s="97">
        <v>745</v>
      </c>
      <c r="D7" s="97">
        <v>582</v>
      </c>
      <c r="E7" s="97">
        <v>740</v>
      </c>
      <c r="F7" s="97">
        <v>2316</v>
      </c>
      <c r="G7" s="97">
        <v>1588</v>
      </c>
      <c r="H7" s="97">
        <v>1437</v>
      </c>
      <c r="I7" s="97">
        <v>1308</v>
      </c>
      <c r="J7" s="97">
        <v>961</v>
      </c>
      <c r="K7" s="97">
        <v>601</v>
      </c>
      <c r="L7" s="97">
        <v>418</v>
      </c>
      <c r="M7" s="97">
        <v>399</v>
      </c>
      <c r="N7" s="97">
        <v>845</v>
      </c>
      <c r="O7" s="97">
        <v>12533</v>
      </c>
      <c r="P7" s="4"/>
      <c r="Q7" s="4"/>
      <c r="R7" s="4"/>
      <c r="S7" s="4"/>
      <c r="T7" s="4"/>
      <c r="U7" s="4"/>
      <c r="V7" s="4"/>
      <c r="W7" s="4"/>
      <c r="X7" s="4"/>
      <c r="Y7" s="4"/>
      <c r="Z7" s="4"/>
      <c r="AA7" s="1"/>
    </row>
    <row r="8" spans="1:27" x14ac:dyDescent="0.25">
      <c r="A8" s="59" t="s">
        <v>77</v>
      </c>
      <c r="B8" s="97">
        <v>705</v>
      </c>
      <c r="C8" s="97">
        <v>880</v>
      </c>
      <c r="D8" s="97">
        <v>775</v>
      </c>
      <c r="E8" s="97">
        <v>785</v>
      </c>
      <c r="F8" s="97">
        <v>2393</v>
      </c>
      <c r="G8" s="97">
        <v>1690</v>
      </c>
      <c r="H8" s="97">
        <v>1856</v>
      </c>
      <c r="I8" s="97">
        <v>1585</v>
      </c>
      <c r="J8" s="97">
        <v>1109</v>
      </c>
      <c r="K8" s="97">
        <v>771</v>
      </c>
      <c r="L8" s="97">
        <v>597</v>
      </c>
      <c r="M8" s="97">
        <v>470</v>
      </c>
      <c r="N8" s="97">
        <v>1205</v>
      </c>
      <c r="O8" s="97">
        <v>14826</v>
      </c>
      <c r="P8" s="4"/>
      <c r="Q8" s="4"/>
      <c r="R8" s="4"/>
      <c r="S8" s="4"/>
      <c r="T8" s="4"/>
      <c r="U8" s="4"/>
      <c r="V8" s="4"/>
      <c r="W8" s="4"/>
      <c r="X8" s="4"/>
      <c r="Y8" s="4"/>
      <c r="Z8" s="4"/>
      <c r="AA8" s="1"/>
    </row>
    <row r="9" spans="1:27" x14ac:dyDescent="0.25">
      <c r="A9" s="59" t="s">
        <v>79</v>
      </c>
      <c r="B9" s="97">
        <v>693</v>
      </c>
      <c r="C9" s="97">
        <v>891</v>
      </c>
      <c r="D9" s="97">
        <v>718</v>
      </c>
      <c r="E9" s="97">
        <v>724</v>
      </c>
      <c r="F9" s="97">
        <v>1183</v>
      </c>
      <c r="G9" s="97">
        <v>1258</v>
      </c>
      <c r="H9" s="97">
        <v>1602</v>
      </c>
      <c r="I9" s="97">
        <v>1507</v>
      </c>
      <c r="J9" s="97">
        <v>1112</v>
      </c>
      <c r="K9" s="97">
        <v>706</v>
      </c>
      <c r="L9" s="97">
        <v>508</v>
      </c>
      <c r="M9" s="97">
        <v>414</v>
      </c>
      <c r="N9" s="97">
        <v>928</v>
      </c>
      <c r="O9" s="97">
        <v>12251</v>
      </c>
      <c r="P9" s="4"/>
      <c r="Q9" s="4"/>
      <c r="R9" s="4"/>
      <c r="S9" s="4"/>
      <c r="T9" s="4"/>
      <c r="U9" s="4"/>
      <c r="V9" s="4"/>
      <c r="W9" s="4"/>
      <c r="X9" s="4"/>
      <c r="Y9" s="4"/>
      <c r="Z9" s="4"/>
      <c r="AA9" s="1"/>
    </row>
    <row r="10" spans="1:27" x14ac:dyDescent="0.25">
      <c r="A10" s="59" t="s">
        <v>81</v>
      </c>
      <c r="B10" s="97">
        <v>263</v>
      </c>
      <c r="C10" s="97">
        <v>373</v>
      </c>
      <c r="D10" s="97">
        <v>326</v>
      </c>
      <c r="E10" s="97">
        <v>295</v>
      </c>
      <c r="F10" s="97">
        <v>392</v>
      </c>
      <c r="G10" s="97">
        <v>298</v>
      </c>
      <c r="H10" s="97">
        <v>485</v>
      </c>
      <c r="I10" s="97">
        <v>538</v>
      </c>
      <c r="J10" s="97">
        <v>418</v>
      </c>
      <c r="K10" s="97">
        <v>303</v>
      </c>
      <c r="L10" s="97">
        <v>215</v>
      </c>
      <c r="M10" s="97">
        <v>176</v>
      </c>
      <c r="N10" s="97">
        <v>320</v>
      </c>
      <c r="O10" s="97">
        <v>4408</v>
      </c>
      <c r="P10" s="4"/>
      <c r="Q10" s="4"/>
      <c r="R10" s="4"/>
      <c r="S10" s="4"/>
      <c r="T10" s="4"/>
      <c r="U10" s="4"/>
      <c r="V10" s="4"/>
      <c r="W10" s="4"/>
      <c r="X10" s="4"/>
      <c r="Y10" s="4"/>
      <c r="Z10" s="4"/>
      <c r="AA10" s="1"/>
    </row>
    <row r="11" spans="1:27" x14ac:dyDescent="0.25">
      <c r="A11" s="59" t="s">
        <v>83</v>
      </c>
      <c r="B11" s="97">
        <v>321</v>
      </c>
      <c r="C11" s="97">
        <v>491</v>
      </c>
      <c r="D11" s="97">
        <v>447</v>
      </c>
      <c r="E11" s="97">
        <v>441</v>
      </c>
      <c r="F11" s="97">
        <v>814</v>
      </c>
      <c r="G11" s="97">
        <v>471</v>
      </c>
      <c r="H11" s="97">
        <v>618</v>
      </c>
      <c r="I11" s="97">
        <v>578</v>
      </c>
      <c r="J11" s="97">
        <v>525</v>
      </c>
      <c r="K11" s="97">
        <v>406</v>
      </c>
      <c r="L11" s="97">
        <v>286</v>
      </c>
      <c r="M11" s="97">
        <v>244</v>
      </c>
      <c r="N11" s="97">
        <v>625</v>
      </c>
      <c r="O11" s="97">
        <v>6273</v>
      </c>
      <c r="P11" s="4"/>
      <c r="Q11" s="4"/>
      <c r="R11" s="4"/>
      <c r="S11" s="4"/>
      <c r="T11" s="4"/>
      <c r="U11" s="4"/>
      <c r="V11" s="4"/>
      <c r="W11" s="4"/>
      <c r="X11" s="4"/>
      <c r="Y11" s="4"/>
      <c r="Z11" s="4"/>
      <c r="AA11" s="1"/>
    </row>
    <row r="12" spans="1:27" x14ac:dyDescent="0.25">
      <c r="A12" s="59" t="s">
        <v>85</v>
      </c>
      <c r="B12" s="97">
        <v>76</v>
      </c>
      <c r="C12" s="97">
        <v>105</v>
      </c>
      <c r="D12" s="97">
        <v>68</v>
      </c>
      <c r="E12" s="97">
        <v>55</v>
      </c>
      <c r="F12" s="97">
        <v>85</v>
      </c>
      <c r="G12" s="97">
        <v>111</v>
      </c>
      <c r="H12" s="97">
        <v>138</v>
      </c>
      <c r="I12" s="97">
        <v>136</v>
      </c>
      <c r="J12" s="97">
        <v>99</v>
      </c>
      <c r="K12" s="97">
        <v>73</v>
      </c>
      <c r="L12" s="97">
        <v>49</v>
      </c>
      <c r="M12" s="97">
        <v>47</v>
      </c>
      <c r="N12" s="97">
        <v>73</v>
      </c>
      <c r="O12" s="97">
        <v>1121</v>
      </c>
      <c r="P12" s="4"/>
      <c r="Q12" s="4"/>
      <c r="R12" s="4"/>
      <c r="S12" s="4"/>
      <c r="T12" s="4"/>
      <c r="U12" s="4"/>
      <c r="V12" s="4"/>
      <c r="W12" s="4"/>
      <c r="X12" s="4"/>
      <c r="Y12" s="4"/>
      <c r="Z12" s="4"/>
      <c r="AA12" s="1"/>
    </row>
    <row r="13" spans="1:27" x14ac:dyDescent="0.25">
      <c r="A13" s="59" t="s">
        <v>87</v>
      </c>
      <c r="B13" s="97">
        <v>179</v>
      </c>
      <c r="C13" s="97">
        <v>225</v>
      </c>
      <c r="D13" s="97">
        <v>186</v>
      </c>
      <c r="E13" s="97">
        <v>172</v>
      </c>
      <c r="F13" s="97">
        <v>390</v>
      </c>
      <c r="G13" s="97">
        <v>242</v>
      </c>
      <c r="H13" s="97">
        <v>327</v>
      </c>
      <c r="I13" s="97">
        <v>321</v>
      </c>
      <c r="J13" s="97">
        <v>225</v>
      </c>
      <c r="K13" s="97">
        <v>134</v>
      </c>
      <c r="L13" s="97">
        <v>113</v>
      </c>
      <c r="M13" s="97">
        <v>99</v>
      </c>
      <c r="N13" s="97">
        <v>167</v>
      </c>
      <c r="O13" s="97">
        <v>2787</v>
      </c>
      <c r="P13" s="4"/>
      <c r="Q13" s="4"/>
      <c r="R13" s="4"/>
      <c r="S13" s="4"/>
      <c r="T13" s="4"/>
      <c r="U13" s="4"/>
      <c r="V13" s="4"/>
      <c r="W13" s="4"/>
      <c r="X13" s="4"/>
      <c r="Y13" s="4"/>
      <c r="Z13" s="4"/>
      <c r="AA13" s="1"/>
    </row>
    <row r="14" spans="1:27" x14ac:dyDescent="0.25">
      <c r="A14" s="59" t="s">
        <v>89</v>
      </c>
      <c r="B14" s="97">
        <v>115</v>
      </c>
      <c r="C14" s="97">
        <v>198</v>
      </c>
      <c r="D14" s="97">
        <v>139</v>
      </c>
      <c r="E14" s="97">
        <v>108</v>
      </c>
      <c r="F14" s="97">
        <v>174</v>
      </c>
      <c r="G14" s="97">
        <v>148</v>
      </c>
      <c r="H14" s="97">
        <v>192</v>
      </c>
      <c r="I14" s="97">
        <v>226</v>
      </c>
      <c r="J14" s="97">
        <v>195</v>
      </c>
      <c r="K14" s="97">
        <v>147</v>
      </c>
      <c r="L14" s="97">
        <v>105</v>
      </c>
      <c r="M14" s="97">
        <v>70</v>
      </c>
      <c r="N14" s="97">
        <v>162</v>
      </c>
      <c r="O14" s="97">
        <v>1985</v>
      </c>
      <c r="P14" s="4"/>
      <c r="Q14" s="4"/>
      <c r="R14" s="4"/>
      <c r="S14" s="4"/>
      <c r="T14" s="4"/>
      <c r="U14" s="4"/>
      <c r="V14" s="4"/>
      <c r="W14" s="4"/>
      <c r="X14" s="4"/>
      <c r="Y14" s="4"/>
      <c r="Z14" s="4"/>
      <c r="AA14" s="1"/>
    </row>
    <row r="15" spans="1:27" x14ac:dyDescent="0.25">
      <c r="A15" s="59" t="s">
        <v>91</v>
      </c>
      <c r="B15" s="97">
        <v>87</v>
      </c>
      <c r="C15" s="97">
        <v>131</v>
      </c>
      <c r="D15" s="97">
        <v>106</v>
      </c>
      <c r="E15" s="97">
        <v>67</v>
      </c>
      <c r="F15" s="97">
        <v>284</v>
      </c>
      <c r="G15" s="97">
        <v>94</v>
      </c>
      <c r="H15" s="97">
        <v>126</v>
      </c>
      <c r="I15" s="97">
        <v>140</v>
      </c>
      <c r="J15" s="97">
        <v>130</v>
      </c>
      <c r="K15" s="97">
        <v>85</v>
      </c>
      <c r="L15" s="97">
        <v>59</v>
      </c>
      <c r="M15" s="97">
        <v>54</v>
      </c>
      <c r="N15" s="97">
        <v>105</v>
      </c>
      <c r="O15" s="97">
        <v>1475</v>
      </c>
      <c r="P15" s="4"/>
      <c r="Q15" s="4"/>
      <c r="R15" s="4"/>
      <c r="S15" s="4"/>
      <c r="T15" s="4"/>
      <c r="U15" s="4"/>
      <c r="V15" s="4"/>
      <c r="W15" s="4"/>
      <c r="X15" s="4"/>
      <c r="Y15" s="4"/>
      <c r="Z15" s="4"/>
      <c r="AA15" s="1"/>
    </row>
    <row r="16" spans="1:27" x14ac:dyDescent="0.25">
      <c r="A16" s="59" t="s">
        <v>93</v>
      </c>
      <c r="B16" s="97">
        <v>101</v>
      </c>
      <c r="C16" s="97">
        <v>132</v>
      </c>
      <c r="D16" s="97">
        <v>100</v>
      </c>
      <c r="E16" s="97">
        <v>133</v>
      </c>
      <c r="F16" s="97">
        <v>361</v>
      </c>
      <c r="G16" s="97">
        <v>107</v>
      </c>
      <c r="H16" s="97">
        <v>123</v>
      </c>
      <c r="I16" s="97">
        <v>140</v>
      </c>
      <c r="J16" s="97">
        <v>142</v>
      </c>
      <c r="K16" s="97">
        <v>78</v>
      </c>
      <c r="L16" s="97">
        <v>60</v>
      </c>
      <c r="M16" s="97">
        <v>42</v>
      </c>
      <c r="N16" s="97">
        <v>91</v>
      </c>
      <c r="O16" s="97">
        <v>1616</v>
      </c>
      <c r="P16" s="4"/>
      <c r="Q16" s="4"/>
      <c r="R16" s="4"/>
      <c r="S16" s="4"/>
      <c r="T16" s="4"/>
      <c r="U16" s="4"/>
      <c r="V16" s="4"/>
      <c r="W16" s="4"/>
      <c r="X16" s="4"/>
      <c r="Y16" s="4"/>
      <c r="Z16" s="4"/>
      <c r="AA16" s="1"/>
    </row>
    <row r="17" spans="1:27" x14ac:dyDescent="0.25">
      <c r="A17" s="59" t="s">
        <v>95</v>
      </c>
      <c r="B17" s="97">
        <v>101</v>
      </c>
      <c r="C17" s="97">
        <v>157</v>
      </c>
      <c r="D17" s="97">
        <v>115</v>
      </c>
      <c r="E17" s="97">
        <v>69</v>
      </c>
      <c r="F17" s="97">
        <v>109</v>
      </c>
      <c r="G17" s="97">
        <v>69</v>
      </c>
      <c r="H17" s="97">
        <v>112</v>
      </c>
      <c r="I17" s="97">
        <v>169</v>
      </c>
      <c r="J17" s="97">
        <v>128</v>
      </c>
      <c r="K17" s="97">
        <v>95</v>
      </c>
      <c r="L17" s="97">
        <v>64</v>
      </c>
      <c r="M17" s="97">
        <v>46</v>
      </c>
      <c r="N17" s="97">
        <v>114</v>
      </c>
      <c r="O17" s="97">
        <v>1354</v>
      </c>
      <c r="P17" s="4"/>
      <c r="Q17" s="4"/>
      <c r="R17" s="4"/>
      <c r="S17" s="4"/>
      <c r="T17" s="4"/>
      <c r="U17" s="4"/>
      <c r="V17" s="4"/>
      <c r="W17" s="4"/>
      <c r="X17" s="4"/>
      <c r="Y17" s="4"/>
      <c r="Z17" s="4"/>
      <c r="AA17" s="1"/>
    </row>
    <row r="18" spans="1:27" x14ac:dyDescent="0.25">
      <c r="A18" s="59" t="s">
        <v>97</v>
      </c>
      <c r="B18" s="97">
        <v>407</v>
      </c>
      <c r="C18" s="97">
        <v>569</v>
      </c>
      <c r="D18" s="97">
        <v>422</v>
      </c>
      <c r="E18" s="97">
        <v>642</v>
      </c>
      <c r="F18" s="97">
        <v>2151</v>
      </c>
      <c r="G18" s="97">
        <v>1012</v>
      </c>
      <c r="H18" s="97">
        <v>997</v>
      </c>
      <c r="I18" s="97">
        <v>759</v>
      </c>
      <c r="J18" s="97">
        <v>544</v>
      </c>
      <c r="K18" s="97">
        <v>368</v>
      </c>
      <c r="L18" s="97">
        <v>280</v>
      </c>
      <c r="M18" s="97">
        <v>210</v>
      </c>
      <c r="N18" s="97">
        <v>466</v>
      </c>
      <c r="O18" s="97">
        <v>8831</v>
      </c>
      <c r="P18" s="4"/>
      <c r="Q18" s="4"/>
      <c r="R18" s="4"/>
      <c r="S18" s="4"/>
      <c r="T18" s="4"/>
      <c r="U18" s="4"/>
      <c r="V18" s="4"/>
      <c r="W18" s="4"/>
      <c r="X18" s="4"/>
      <c r="Y18" s="4"/>
      <c r="Z18" s="4"/>
      <c r="AA18" s="1"/>
    </row>
    <row r="19" spans="1:27" x14ac:dyDescent="0.25">
      <c r="A19" s="59" t="s">
        <v>99</v>
      </c>
      <c r="B19" s="97">
        <v>262</v>
      </c>
      <c r="C19" s="97">
        <v>399</v>
      </c>
      <c r="D19" s="97">
        <v>420</v>
      </c>
      <c r="E19" s="97">
        <v>566</v>
      </c>
      <c r="F19" s="97">
        <v>1355</v>
      </c>
      <c r="G19" s="97">
        <v>587</v>
      </c>
      <c r="H19" s="97">
        <v>589</v>
      </c>
      <c r="I19" s="97">
        <v>464</v>
      </c>
      <c r="J19" s="97">
        <v>362</v>
      </c>
      <c r="K19" s="97">
        <v>279</v>
      </c>
      <c r="L19" s="97">
        <v>219</v>
      </c>
      <c r="M19" s="97">
        <v>169</v>
      </c>
      <c r="N19" s="97">
        <v>299</v>
      </c>
      <c r="O19" s="97">
        <v>5977</v>
      </c>
      <c r="P19" s="4"/>
      <c r="Q19" s="4"/>
      <c r="R19" s="4"/>
      <c r="S19" s="4"/>
      <c r="T19" s="4"/>
      <c r="U19" s="4"/>
      <c r="V19" s="4"/>
      <c r="W19" s="4"/>
      <c r="X19" s="4"/>
      <c r="Y19" s="4"/>
      <c r="Z19" s="4"/>
      <c r="AA19" s="1"/>
    </row>
    <row r="20" spans="1:27" x14ac:dyDescent="0.25">
      <c r="A20" s="59" t="s">
        <v>101</v>
      </c>
      <c r="B20" s="97">
        <v>209</v>
      </c>
      <c r="C20" s="97">
        <v>311</v>
      </c>
      <c r="D20" s="97">
        <v>240</v>
      </c>
      <c r="E20" s="97">
        <v>265</v>
      </c>
      <c r="F20" s="97">
        <v>655</v>
      </c>
      <c r="G20" s="97">
        <v>287</v>
      </c>
      <c r="H20" s="97">
        <v>268</v>
      </c>
      <c r="I20" s="97">
        <v>249</v>
      </c>
      <c r="J20" s="97">
        <v>239</v>
      </c>
      <c r="K20" s="97">
        <v>201</v>
      </c>
      <c r="L20" s="97">
        <v>140</v>
      </c>
      <c r="M20" s="97">
        <v>113</v>
      </c>
      <c r="N20" s="97">
        <v>227</v>
      </c>
      <c r="O20" s="97">
        <v>3411</v>
      </c>
      <c r="P20" s="4"/>
      <c r="Q20" s="4"/>
      <c r="R20" s="4"/>
      <c r="S20" s="4"/>
      <c r="T20" s="4"/>
      <c r="U20" s="4"/>
      <c r="V20" s="4"/>
      <c r="W20" s="4"/>
      <c r="X20" s="4"/>
      <c r="Y20" s="4"/>
      <c r="Z20" s="4"/>
      <c r="AA20" s="1"/>
    </row>
    <row r="21" spans="1:27" x14ac:dyDescent="0.25">
      <c r="A21" s="59" t="s">
        <v>103</v>
      </c>
      <c r="B21" s="97">
        <v>308</v>
      </c>
      <c r="C21" s="97">
        <v>451</v>
      </c>
      <c r="D21" s="97">
        <v>332</v>
      </c>
      <c r="E21" s="97">
        <v>406</v>
      </c>
      <c r="F21" s="97">
        <v>1176</v>
      </c>
      <c r="G21" s="97">
        <v>545</v>
      </c>
      <c r="H21" s="97">
        <v>529</v>
      </c>
      <c r="I21" s="97">
        <v>540</v>
      </c>
      <c r="J21" s="97">
        <v>410</v>
      </c>
      <c r="K21" s="97">
        <v>281</v>
      </c>
      <c r="L21" s="97">
        <v>211</v>
      </c>
      <c r="M21" s="97">
        <v>143</v>
      </c>
      <c r="N21" s="97">
        <v>286</v>
      </c>
      <c r="O21" s="97">
        <v>5626</v>
      </c>
      <c r="P21" s="4"/>
      <c r="Q21" s="4"/>
      <c r="R21" s="4"/>
      <c r="S21" s="4"/>
      <c r="T21" s="4"/>
      <c r="U21" s="4"/>
      <c r="V21" s="4"/>
      <c r="W21" s="4"/>
      <c r="X21" s="4"/>
      <c r="Y21" s="4"/>
      <c r="Z21" s="4"/>
      <c r="AA21" s="1"/>
    </row>
    <row r="22" spans="1:27" x14ac:dyDescent="0.25">
      <c r="A22" s="59" t="s">
        <v>105</v>
      </c>
      <c r="B22" s="97">
        <v>202</v>
      </c>
      <c r="C22" s="97">
        <v>270</v>
      </c>
      <c r="D22" s="97">
        <v>159</v>
      </c>
      <c r="E22" s="97">
        <v>138</v>
      </c>
      <c r="F22" s="97">
        <v>353</v>
      </c>
      <c r="G22" s="97">
        <v>174</v>
      </c>
      <c r="H22" s="97">
        <v>241</v>
      </c>
      <c r="I22" s="97">
        <v>256</v>
      </c>
      <c r="J22" s="97">
        <v>230</v>
      </c>
      <c r="K22" s="97">
        <v>156</v>
      </c>
      <c r="L22" s="97">
        <v>125</v>
      </c>
      <c r="M22" s="97">
        <v>56</v>
      </c>
      <c r="N22" s="97">
        <v>167</v>
      </c>
      <c r="O22" s="97">
        <v>2533</v>
      </c>
      <c r="P22" s="4"/>
      <c r="Q22" s="4"/>
      <c r="R22" s="4"/>
      <c r="S22" s="4"/>
      <c r="T22" s="4"/>
      <c r="U22" s="4"/>
      <c r="V22" s="4"/>
      <c r="W22" s="4"/>
      <c r="X22" s="4"/>
      <c r="Y22" s="4"/>
      <c r="Z22" s="4"/>
      <c r="AA22" s="1"/>
    </row>
    <row r="23" spans="1:27" x14ac:dyDescent="0.25">
      <c r="A23" s="59" t="s">
        <v>107</v>
      </c>
      <c r="B23" s="97">
        <v>112</v>
      </c>
      <c r="C23" s="97">
        <v>175</v>
      </c>
      <c r="D23" s="97">
        <v>126</v>
      </c>
      <c r="E23" s="97">
        <v>83</v>
      </c>
      <c r="F23" s="97">
        <v>181</v>
      </c>
      <c r="G23" s="97">
        <v>108</v>
      </c>
      <c r="H23" s="97">
        <v>168</v>
      </c>
      <c r="I23" s="97">
        <v>161</v>
      </c>
      <c r="J23" s="97">
        <v>139</v>
      </c>
      <c r="K23" s="97">
        <v>93</v>
      </c>
      <c r="L23" s="97">
        <v>69</v>
      </c>
      <c r="M23" s="97">
        <v>46</v>
      </c>
      <c r="N23" s="97">
        <v>108</v>
      </c>
      <c r="O23" s="97">
        <v>1575</v>
      </c>
      <c r="P23" s="4"/>
      <c r="Q23" s="4"/>
      <c r="R23" s="4"/>
      <c r="S23" s="4"/>
      <c r="T23" s="4"/>
      <c r="U23" s="4"/>
      <c r="V23" s="4"/>
      <c r="W23" s="4"/>
      <c r="X23" s="4"/>
      <c r="Y23" s="4"/>
      <c r="Z23" s="4"/>
      <c r="AA23" s="1"/>
    </row>
    <row r="24" spans="1:27" x14ac:dyDescent="0.25">
      <c r="A24" s="59" t="s">
        <v>109</v>
      </c>
      <c r="B24" s="97">
        <v>180</v>
      </c>
      <c r="C24" s="97">
        <v>190</v>
      </c>
      <c r="D24" s="97">
        <v>146</v>
      </c>
      <c r="E24" s="97">
        <v>121</v>
      </c>
      <c r="F24" s="97">
        <v>177</v>
      </c>
      <c r="G24" s="97">
        <v>137</v>
      </c>
      <c r="H24" s="97">
        <v>208</v>
      </c>
      <c r="I24" s="97">
        <v>214</v>
      </c>
      <c r="J24" s="97">
        <v>206</v>
      </c>
      <c r="K24" s="97">
        <v>153</v>
      </c>
      <c r="L24" s="97">
        <v>116</v>
      </c>
      <c r="M24" s="97">
        <v>73</v>
      </c>
      <c r="N24" s="97">
        <v>169</v>
      </c>
      <c r="O24" s="97">
        <v>2095</v>
      </c>
      <c r="P24" s="4"/>
      <c r="Q24" s="4"/>
      <c r="R24" s="4"/>
      <c r="S24" s="4"/>
      <c r="T24" s="4"/>
      <c r="U24" s="4"/>
      <c r="V24" s="4"/>
      <c r="W24" s="4"/>
      <c r="X24" s="4"/>
      <c r="Y24" s="4"/>
      <c r="Z24" s="4"/>
      <c r="AA24" s="1"/>
    </row>
    <row r="25" spans="1:27" x14ac:dyDescent="0.25">
      <c r="A25" s="59" t="s">
        <v>111</v>
      </c>
      <c r="B25" s="97">
        <v>196</v>
      </c>
      <c r="C25" s="97">
        <v>292</v>
      </c>
      <c r="D25" s="97">
        <v>191</v>
      </c>
      <c r="E25" s="97">
        <v>217</v>
      </c>
      <c r="F25" s="97">
        <v>1004</v>
      </c>
      <c r="G25" s="97">
        <v>228</v>
      </c>
      <c r="H25" s="97">
        <v>260</v>
      </c>
      <c r="I25" s="97">
        <v>284</v>
      </c>
      <c r="J25" s="97">
        <v>214</v>
      </c>
      <c r="K25" s="97">
        <v>136</v>
      </c>
      <c r="L25" s="97">
        <v>107</v>
      </c>
      <c r="M25" s="97">
        <v>77</v>
      </c>
      <c r="N25" s="97">
        <v>159</v>
      </c>
      <c r="O25" s="97">
        <v>3369</v>
      </c>
      <c r="P25" s="4"/>
      <c r="Q25" s="4"/>
      <c r="R25" s="4"/>
      <c r="S25" s="4"/>
      <c r="T25" s="4"/>
      <c r="U25" s="4"/>
      <c r="V25" s="4"/>
      <c r="W25" s="4"/>
      <c r="X25" s="4"/>
      <c r="Y25" s="4"/>
      <c r="Z25" s="4"/>
      <c r="AA25" s="1"/>
    </row>
    <row r="26" spans="1:27" x14ac:dyDescent="0.25">
      <c r="A26" s="59" t="s">
        <v>113</v>
      </c>
      <c r="B26" s="97">
        <v>353</v>
      </c>
      <c r="C26" s="97">
        <v>481</v>
      </c>
      <c r="D26" s="97">
        <v>401</v>
      </c>
      <c r="E26" s="97">
        <v>311</v>
      </c>
      <c r="F26" s="97">
        <v>476</v>
      </c>
      <c r="G26" s="97">
        <v>498</v>
      </c>
      <c r="H26" s="97">
        <v>516</v>
      </c>
      <c r="I26" s="97">
        <v>557</v>
      </c>
      <c r="J26" s="97">
        <v>435</v>
      </c>
      <c r="K26" s="97">
        <v>308</v>
      </c>
      <c r="L26" s="97">
        <v>239</v>
      </c>
      <c r="M26" s="97">
        <v>138</v>
      </c>
      <c r="N26" s="97">
        <v>300</v>
      </c>
      <c r="O26" s="97">
        <v>5018</v>
      </c>
      <c r="P26" s="4"/>
      <c r="Q26" s="4"/>
      <c r="R26" s="4"/>
      <c r="S26" s="4"/>
      <c r="T26" s="4"/>
      <c r="U26" s="4"/>
      <c r="V26" s="4"/>
      <c r="W26" s="4"/>
      <c r="X26" s="4"/>
      <c r="Y26" s="4"/>
      <c r="Z26" s="4"/>
      <c r="AA26" s="1"/>
    </row>
    <row r="27" spans="1:27" x14ac:dyDescent="0.25">
      <c r="A27" s="59" t="s">
        <v>115</v>
      </c>
      <c r="B27" s="97">
        <v>119</v>
      </c>
      <c r="C27" s="97">
        <v>136</v>
      </c>
      <c r="D27" s="97">
        <v>101</v>
      </c>
      <c r="E27" s="97">
        <v>61</v>
      </c>
      <c r="F27" s="97">
        <v>112</v>
      </c>
      <c r="G27" s="97">
        <v>100</v>
      </c>
      <c r="H27" s="97">
        <v>151</v>
      </c>
      <c r="I27" s="97">
        <v>149</v>
      </c>
      <c r="J27" s="97">
        <v>125</v>
      </c>
      <c r="K27" s="97">
        <v>75</v>
      </c>
      <c r="L27" s="97">
        <v>53</v>
      </c>
      <c r="M27" s="97">
        <v>30</v>
      </c>
      <c r="N27" s="97">
        <v>66</v>
      </c>
      <c r="O27" s="97">
        <v>1286</v>
      </c>
      <c r="P27" s="4"/>
      <c r="Q27" s="4"/>
      <c r="R27" s="4"/>
      <c r="S27" s="4"/>
      <c r="T27" s="4"/>
      <c r="U27" s="4"/>
      <c r="V27" s="4"/>
      <c r="W27" s="4"/>
      <c r="X27" s="4"/>
      <c r="Y27" s="4"/>
      <c r="Z27" s="4"/>
      <c r="AA27" s="1"/>
    </row>
    <row r="28" spans="1:27" x14ac:dyDescent="0.25">
      <c r="A28" s="59" t="s">
        <v>117</v>
      </c>
      <c r="B28" s="97">
        <v>136</v>
      </c>
      <c r="C28" s="97">
        <v>180</v>
      </c>
      <c r="D28" s="97">
        <v>147</v>
      </c>
      <c r="E28" s="97">
        <v>122</v>
      </c>
      <c r="F28" s="97">
        <v>427</v>
      </c>
      <c r="G28" s="97">
        <v>133</v>
      </c>
      <c r="H28" s="97">
        <v>172</v>
      </c>
      <c r="I28" s="97">
        <v>152</v>
      </c>
      <c r="J28" s="97">
        <v>158</v>
      </c>
      <c r="K28" s="97">
        <v>119</v>
      </c>
      <c r="L28" s="97">
        <v>71</v>
      </c>
      <c r="M28" s="97">
        <v>44</v>
      </c>
      <c r="N28" s="97">
        <v>68</v>
      </c>
      <c r="O28" s="97">
        <v>1936</v>
      </c>
      <c r="P28" s="4"/>
      <c r="Q28" s="4"/>
      <c r="R28" s="4"/>
      <c r="S28" s="4"/>
      <c r="T28" s="4"/>
      <c r="U28" s="4"/>
      <c r="V28" s="4"/>
      <c r="W28" s="4"/>
      <c r="X28" s="4"/>
      <c r="Y28" s="4"/>
      <c r="Z28" s="4"/>
      <c r="AA28" s="1"/>
    </row>
    <row r="29" spans="1:27" x14ac:dyDescent="0.25">
      <c r="A29" s="59" t="s">
        <v>119</v>
      </c>
      <c r="B29" s="97">
        <v>55</v>
      </c>
      <c r="C29" s="97">
        <v>73</v>
      </c>
      <c r="D29" s="97">
        <v>31</v>
      </c>
      <c r="E29" s="97">
        <v>35</v>
      </c>
      <c r="F29" s="97">
        <v>72</v>
      </c>
      <c r="G29" s="97">
        <v>49</v>
      </c>
      <c r="H29" s="97">
        <v>68</v>
      </c>
      <c r="I29" s="97">
        <v>73</v>
      </c>
      <c r="J29" s="97">
        <v>50</v>
      </c>
      <c r="K29" s="97">
        <v>31</v>
      </c>
      <c r="L29" s="97">
        <v>21</v>
      </c>
      <c r="M29" s="97">
        <v>16</v>
      </c>
      <c r="N29" s="97">
        <v>32</v>
      </c>
      <c r="O29" s="97">
        <v>612</v>
      </c>
      <c r="P29" s="4"/>
      <c r="Q29" s="4"/>
      <c r="R29" s="4"/>
      <c r="S29" s="4"/>
      <c r="T29" s="4"/>
      <c r="U29" s="4"/>
      <c r="V29" s="4"/>
      <c r="W29" s="4"/>
      <c r="X29" s="4"/>
      <c r="Y29" s="4"/>
      <c r="Z29" s="4"/>
      <c r="AA29" s="1"/>
    </row>
    <row r="30" spans="1:27" x14ac:dyDescent="0.25">
      <c r="A30" s="59" t="s">
        <v>121</v>
      </c>
      <c r="B30" s="97">
        <v>78</v>
      </c>
      <c r="C30" s="97">
        <v>93</v>
      </c>
      <c r="D30" s="97">
        <v>51</v>
      </c>
      <c r="E30" s="97">
        <v>35</v>
      </c>
      <c r="F30" s="97">
        <v>51</v>
      </c>
      <c r="G30" s="97">
        <v>59</v>
      </c>
      <c r="H30" s="97">
        <v>96</v>
      </c>
      <c r="I30" s="97">
        <v>97</v>
      </c>
      <c r="J30" s="97">
        <v>77</v>
      </c>
      <c r="K30" s="97">
        <v>45</v>
      </c>
      <c r="L30" s="97">
        <v>36</v>
      </c>
      <c r="M30" s="97">
        <v>27</v>
      </c>
      <c r="N30" s="97">
        <v>51</v>
      </c>
      <c r="O30" s="97">
        <v>802</v>
      </c>
      <c r="P30" s="4"/>
      <c r="Q30" s="4"/>
      <c r="R30" s="4"/>
      <c r="S30" s="4"/>
      <c r="T30" s="4"/>
      <c r="U30" s="4"/>
      <c r="V30" s="4"/>
      <c r="W30" s="4"/>
      <c r="X30" s="4"/>
      <c r="Y30" s="4"/>
      <c r="Z30" s="4"/>
      <c r="AA30" s="1"/>
    </row>
    <row r="31" spans="1:27" s="3" customFormat="1" ht="31.5" x14ac:dyDescent="0.25">
      <c r="A31" s="59" t="s">
        <v>49</v>
      </c>
      <c r="B31" s="97">
        <v>5859</v>
      </c>
      <c r="C31" s="97">
        <v>7960</v>
      </c>
      <c r="D31" s="97">
        <v>6339</v>
      </c>
      <c r="E31" s="97">
        <v>6605</v>
      </c>
      <c r="F31" s="97">
        <v>16703</v>
      </c>
      <c r="G31" s="97">
        <v>10002</v>
      </c>
      <c r="H31" s="97">
        <v>11291</v>
      </c>
      <c r="I31" s="97">
        <v>10615</v>
      </c>
      <c r="J31" s="97">
        <v>8243</v>
      </c>
      <c r="K31" s="97">
        <v>5656</v>
      </c>
      <c r="L31" s="97">
        <v>4173</v>
      </c>
      <c r="M31" s="97">
        <v>3212</v>
      </c>
      <c r="N31" s="97">
        <v>7046</v>
      </c>
      <c r="O31" s="97">
        <v>103711</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sheetData>
  <mergeCells count="4">
    <mergeCell ref="A5:A6"/>
    <mergeCell ref="B5:N5"/>
    <mergeCell ref="O5:O6"/>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H10"/>
  <sheetViews>
    <sheetView rightToLeft="1" workbookViewId="0"/>
  </sheetViews>
  <sheetFormatPr baseColWidth="10" defaultColWidth="11.28515625" defaultRowHeight="15" x14ac:dyDescent="0.25"/>
  <cols>
    <col min="1" max="8" width="11.42578125" style="7"/>
  </cols>
  <sheetData>
    <row r="1" spans="1:8" ht="60" customHeight="1" x14ac:dyDescent="0.25">
      <c r="H1" s="185" t="e" vm="1">
        <v>#VALUE!</v>
      </c>
    </row>
    <row r="2" spans="1:8" ht="15.95" customHeight="1" x14ac:dyDescent="0.25"/>
    <row r="3" spans="1:8" ht="44.25" customHeight="1" x14ac:dyDescent="0.25">
      <c r="A3" s="192" t="s">
        <v>230</v>
      </c>
      <c r="B3" s="192"/>
      <c r="C3" s="192"/>
      <c r="D3" s="192"/>
      <c r="E3" s="192"/>
      <c r="F3" s="192"/>
      <c r="G3" s="192"/>
      <c r="H3" s="192"/>
    </row>
    <row r="4" spans="1:8" ht="57" x14ac:dyDescent="0.25">
      <c r="A4" s="154" t="s">
        <v>22</v>
      </c>
      <c r="B4" s="8" t="s">
        <v>23</v>
      </c>
      <c r="C4" s="8" t="s">
        <v>24</v>
      </c>
      <c r="D4" s="8" t="s">
        <v>25</v>
      </c>
      <c r="E4" s="8" t="s">
        <v>26</v>
      </c>
      <c r="F4" s="8" t="s">
        <v>27</v>
      </c>
      <c r="G4" s="8" t="s">
        <v>28</v>
      </c>
      <c r="H4" s="8" t="s">
        <v>29</v>
      </c>
    </row>
    <row r="5" spans="1:8" x14ac:dyDescent="0.25">
      <c r="A5" s="154"/>
      <c r="B5" s="8"/>
      <c r="C5" s="154" t="s">
        <v>30</v>
      </c>
      <c r="D5" s="154"/>
      <c r="E5" s="154"/>
      <c r="F5" s="154"/>
      <c r="G5" s="154"/>
      <c r="H5" s="154"/>
    </row>
    <row r="6" spans="1:8" ht="29.25" x14ac:dyDescent="0.25">
      <c r="A6" s="95" t="s">
        <v>204</v>
      </c>
      <c r="B6" s="94">
        <v>700466</v>
      </c>
      <c r="C6" s="9">
        <v>24.8</v>
      </c>
      <c r="D6" s="9">
        <v>21.4</v>
      </c>
      <c r="E6" s="9">
        <v>23</v>
      </c>
      <c r="F6" s="9">
        <v>24.5</v>
      </c>
      <c r="G6" s="9">
        <v>6.3</v>
      </c>
      <c r="H6" s="10"/>
    </row>
    <row r="7" spans="1:8" ht="29.25" x14ac:dyDescent="0.25">
      <c r="A7" s="11" t="s">
        <v>31</v>
      </c>
      <c r="B7" s="94">
        <v>228458</v>
      </c>
      <c r="C7" s="9">
        <v>17.100000000000001</v>
      </c>
      <c r="D7" s="9">
        <v>36.200000000000003</v>
      </c>
      <c r="E7" s="9">
        <v>22</v>
      </c>
      <c r="F7" s="9">
        <v>18.399999999999999</v>
      </c>
      <c r="G7" s="9">
        <v>6.3</v>
      </c>
      <c r="H7" s="12"/>
    </row>
    <row r="8" spans="1:8" ht="43.5" x14ac:dyDescent="0.25">
      <c r="A8" s="11" t="s">
        <v>32</v>
      </c>
      <c r="B8" s="94">
        <v>35208</v>
      </c>
      <c r="C8" s="9">
        <v>22.2</v>
      </c>
      <c r="D8" s="9">
        <v>27.4</v>
      </c>
      <c r="E8" s="9">
        <v>20</v>
      </c>
      <c r="F8" s="9">
        <v>20</v>
      </c>
      <c r="G8" s="9">
        <v>10.4</v>
      </c>
      <c r="H8" s="10"/>
    </row>
    <row r="9" spans="1:8" ht="43.5" x14ac:dyDescent="0.25">
      <c r="A9" s="11" t="s">
        <v>6</v>
      </c>
      <c r="B9" s="94">
        <v>146465</v>
      </c>
      <c r="C9" s="13">
        <v>0.8</v>
      </c>
      <c r="D9" s="13">
        <v>51.3</v>
      </c>
      <c r="E9" s="13">
        <v>33.5</v>
      </c>
      <c r="F9" s="13">
        <v>11.9</v>
      </c>
      <c r="G9" s="13">
        <v>2.5</v>
      </c>
      <c r="H9" s="10"/>
    </row>
    <row r="10" spans="1:8" ht="57.75" x14ac:dyDescent="0.25">
      <c r="A10" s="11" t="s">
        <v>358</v>
      </c>
      <c r="B10" s="94">
        <v>10032</v>
      </c>
      <c r="C10" s="92" t="s">
        <v>225</v>
      </c>
      <c r="D10" s="92" t="s">
        <v>225</v>
      </c>
      <c r="E10" s="92" t="s">
        <v>225</v>
      </c>
      <c r="F10" s="92" t="s">
        <v>225</v>
      </c>
      <c r="G10" s="92" t="s">
        <v>225</v>
      </c>
      <c r="H10" s="91"/>
    </row>
  </sheetData>
  <mergeCells count="3">
    <mergeCell ref="A4:A5"/>
    <mergeCell ref="C5:H5"/>
    <mergeCell ref="A3:H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0"/>
  <dimension ref="A1:AB58"/>
  <sheetViews>
    <sheetView rightToLeft="1" zoomScaleNormal="100" workbookViewId="0"/>
  </sheetViews>
  <sheetFormatPr baseColWidth="10" defaultColWidth="11.28515625" defaultRowHeight="15.75" x14ac:dyDescent="0.25"/>
  <cols>
    <col min="1" max="15" width="11.42578125" style="24"/>
  </cols>
  <sheetData>
    <row r="1" spans="1:28" ht="60" customHeight="1" x14ac:dyDescent="0.25">
      <c r="O1" s="186" t="e" vm="13">
        <v>#VALUE!</v>
      </c>
    </row>
    <row r="2" spans="1:28" ht="15.95" customHeight="1" x14ac:dyDescent="0.25"/>
    <row r="3" spans="1:28" ht="46.5" customHeight="1" x14ac:dyDescent="0.25">
      <c r="A3" s="198" t="s">
        <v>359</v>
      </c>
      <c r="B3" s="198"/>
      <c r="C3" s="198"/>
      <c r="D3" s="198"/>
      <c r="E3" s="198"/>
      <c r="F3" s="198"/>
      <c r="G3" s="198"/>
      <c r="H3" s="198"/>
      <c r="I3" s="198"/>
      <c r="J3" s="198"/>
      <c r="K3" s="198"/>
      <c r="L3" s="198"/>
      <c r="M3" s="198"/>
      <c r="N3" s="198"/>
      <c r="O3" s="198"/>
      <c r="P3" s="4"/>
      <c r="Q3" s="4"/>
      <c r="R3" s="4"/>
      <c r="S3" s="4"/>
      <c r="T3" s="4"/>
      <c r="U3" s="4"/>
      <c r="V3" s="4"/>
      <c r="W3" s="4"/>
      <c r="X3" s="4"/>
      <c r="Y3" s="4"/>
      <c r="Z3" s="4"/>
      <c r="AA3" s="4"/>
      <c r="AB3" s="4"/>
    </row>
    <row r="4" spans="1:28" s="3" customFormat="1" x14ac:dyDescent="0.25">
      <c r="A4" s="210" t="s">
        <v>128</v>
      </c>
      <c r="B4" s="209"/>
      <c r="C4" s="209"/>
      <c r="D4" s="209"/>
      <c r="E4" s="209"/>
      <c r="F4" s="209"/>
      <c r="G4" s="209"/>
      <c r="H4" s="209"/>
      <c r="I4" s="209"/>
      <c r="J4" s="209"/>
      <c r="K4" s="209"/>
      <c r="L4" s="209"/>
      <c r="M4" s="209"/>
      <c r="N4" s="209"/>
      <c r="O4" s="209"/>
      <c r="P4" s="62"/>
      <c r="Q4" s="62"/>
      <c r="R4" s="62"/>
      <c r="S4" s="62"/>
      <c r="T4" s="62"/>
      <c r="U4" s="62"/>
      <c r="V4" s="62"/>
      <c r="W4" s="62"/>
      <c r="X4" s="62"/>
      <c r="Y4" s="62"/>
      <c r="Z4" s="62"/>
      <c r="AA4" s="63"/>
    </row>
    <row r="5" spans="1:28" s="3" customFormat="1" x14ac:dyDescent="0.25">
      <c r="A5" s="163"/>
      <c r="B5" s="164" t="s">
        <v>129</v>
      </c>
      <c r="C5" s="164"/>
      <c r="D5" s="164"/>
      <c r="E5" s="164"/>
      <c r="F5" s="164"/>
      <c r="G5" s="164"/>
      <c r="H5" s="164"/>
      <c r="I5" s="164"/>
      <c r="J5" s="164"/>
      <c r="K5" s="164"/>
      <c r="L5" s="164"/>
      <c r="M5" s="164"/>
      <c r="N5" s="164"/>
      <c r="O5" s="165" t="s">
        <v>126</v>
      </c>
      <c r="P5" s="62"/>
      <c r="Q5" s="62"/>
      <c r="R5" s="62"/>
      <c r="S5" s="62"/>
      <c r="T5" s="62"/>
      <c r="U5" s="62"/>
      <c r="V5" s="62"/>
      <c r="W5" s="62"/>
      <c r="X5" s="62"/>
      <c r="Y5" s="62"/>
      <c r="Z5" s="62"/>
      <c r="AA5" s="63"/>
    </row>
    <row r="6" spans="1:28" ht="31.5" x14ac:dyDescent="0.25">
      <c r="A6" s="163"/>
      <c r="B6" s="66" t="s">
        <v>130</v>
      </c>
      <c r="C6" s="66" t="s">
        <v>131</v>
      </c>
      <c r="D6" s="66" t="s">
        <v>132</v>
      </c>
      <c r="E6" s="66" t="s">
        <v>133</v>
      </c>
      <c r="F6" s="66" t="s">
        <v>134</v>
      </c>
      <c r="G6" s="66" t="s">
        <v>135</v>
      </c>
      <c r="H6" s="66" t="s">
        <v>136</v>
      </c>
      <c r="I6" s="66" t="s">
        <v>137</v>
      </c>
      <c r="J6" s="66" t="s">
        <v>138</v>
      </c>
      <c r="K6" s="66" t="s">
        <v>139</v>
      </c>
      <c r="L6" s="66" t="s">
        <v>140</v>
      </c>
      <c r="M6" s="66" t="s">
        <v>141</v>
      </c>
      <c r="N6" s="66" t="s">
        <v>142</v>
      </c>
      <c r="O6" s="165"/>
      <c r="P6" s="4"/>
      <c r="Q6" s="4"/>
      <c r="R6" s="4"/>
      <c r="S6" s="4"/>
      <c r="T6" s="4"/>
      <c r="U6" s="4"/>
      <c r="V6" s="4"/>
      <c r="W6" s="4"/>
      <c r="X6" s="4"/>
      <c r="Y6" s="4"/>
      <c r="Z6" s="4"/>
      <c r="AA6" s="1"/>
    </row>
    <row r="7" spans="1:28" x14ac:dyDescent="0.25">
      <c r="A7" s="59" t="s">
        <v>75</v>
      </c>
      <c r="B7" s="97">
        <v>550</v>
      </c>
      <c r="C7" s="97">
        <v>600</v>
      </c>
      <c r="D7" s="97">
        <v>553</v>
      </c>
      <c r="E7" s="97">
        <v>766</v>
      </c>
      <c r="F7" s="97">
        <v>3804</v>
      </c>
      <c r="G7" s="97">
        <v>2543</v>
      </c>
      <c r="H7" s="97">
        <v>2068</v>
      </c>
      <c r="I7" s="97">
        <v>1324</v>
      </c>
      <c r="J7" s="97">
        <v>911</v>
      </c>
      <c r="K7" s="97">
        <v>592</v>
      </c>
      <c r="L7" s="97">
        <v>462</v>
      </c>
      <c r="M7" s="97">
        <v>411</v>
      </c>
      <c r="N7" s="97">
        <v>930</v>
      </c>
      <c r="O7" s="97">
        <v>15520</v>
      </c>
      <c r="P7" s="4"/>
      <c r="Q7" s="4"/>
      <c r="R7" s="4"/>
      <c r="S7" s="4"/>
      <c r="T7" s="4"/>
      <c r="U7" s="4"/>
      <c r="V7" s="4"/>
      <c r="W7" s="4"/>
      <c r="X7" s="4"/>
      <c r="Y7" s="4"/>
      <c r="Z7" s="4"/>
      <c r="AA7" s="1"/>
    </row>
    <row r="8" spans="1:28" x14ac:dyDescent="0.25">
      <c r="A8" s="59" t="s">
        <v>77</v>
      </c>
      <c r="B8" s="97">
        <v>629</v>
      </c>
      <c r="C8" s="97">
        <v>786</v>
      </c>
      <c r="D8" s="97">
        <v>685</v>
      </c>
      <c r="E8" s="97">
        <v>727</v>
      </c>
      <c r="F8" s="97">
        <v>2446</v>
      </c>
      <c r="G8" s="97">
        <v>2788</v>
      </c>
      <c r="H8" s="97">
        <v>2560</v>
      </c>
      <c r="I8" s="97">
        <v>1556</v>
      </c>
      <c r="J8" s="97">
        <v>1109</v>
      </c>
      <c r="K8" s="97">
        <v>790</v>
      </c>
      <c r="L8" s="97">
        <v>649</v>
      </c>
      <c r="M8" s="97">
        <v>527</v>
      </c>
      <c r="N8" s="97">
        <v>1510</v>
      </c>
      <c r="O8" s="97">
        <v>16768</v>
      </c>
      <c r="P8" s="4"/>
      <c r="Q8" s="4"/>
      <c r="R8" s="4"/>
      <c r="S8" s="4"/>
      <c r="T8" s="4"/>
      <c r="U8" s="4"/>
      <c r="V8" s="4"/>
      <c r="W8" s="4"/>
      <c r="X8" s="4"/>
      <c r="Y8" s="4"/>
      <c r="Z8" s="4"/>
      <c r="AA8" s="1"/>
    </row>
    <row r="9" spans="1:28" x14ac:dyDescent="0.25">
      <c r="A9" s="59" t="s">
        <v>79</v>
      </c>
      <c r="B9" s="97">
        <v>656</v>
      </c>
      <c r="C9" s="97">
        <v>897</v>
      </c>
      <c r="D9" s="97">
        <v>720</v>
      </c>
      <c r="E9" s="97">
        <v>681</v>
      </c>
      <c r="F9" s="97">
        <v>1511</v>
      </c>
      <c r="G9" s="97">
        <v>2176</v>
      </c>
      <c r="H9" s="97">
        <v>2279</v>
      </c>
      <c r="I9" s="97">
        <v>1425</v>
      </c>
      <c r="J9" s="97">
        <v>1009</v>
      </c>
      <c r="K9" s="97">
        <v>642</v>
      </c>
      <c r="L9" s="97">
        <v>517</v>
      </c>
      <c r="M9" s="97">
        <v>502</v>
      </c>
      <c r="N9" s="97">
        <v>1213</v>
      </c>
      <c r="O9" s="97">
        <v>14234</v>
      </c>
      <c r="P9" s="4"/>
      <c r="Q9" s="4"/>
      <c r="R9" s="4"/>
      <c r="S9" s="4"/>
      <c r="T9" s="4"/>
      <c r="U9" s="4"/>
      <c r="V9" s="4"/>
      <c r="W9" s="4"/>
      <c r="X9" s="4"/>
      <c r="Y9" s="4"/>
      <c r="Z9" s="4"/>
      <c r="AA9" s="1"/>
    </row>
    <row r="10" spans="1:28" x14ac:dyDescent="0.25">
      <c r="A10" s="59" t="s">
        <v>81</v>
      </c>
      <c r="B10" s="97">
        <v>268</v>
      </c>
      <c r="C10" s="97">
        <v>377</v>
      </c>
      <c r="D10" s="97">
        <v>290</v>
      </c>
      <c r="E10" s="97">
        <v>262</v>
      </c>
      <c r="F10" s="97">
        <v>589</v>
      </c>
      <c r="G10" s="97">
        <v>795</v>
      </c>
      <c r="H10" s="97">
        <v>901</v>
      </c>
      <c r="I10" s="97">
        <v>620</v>
      </c>
      <c r="J10" s="97">
        <v>422</v>
      </c>
      <c r="K10" s="97">
        <v>273</v>
      </c>
      <c r="L10" s="97">
        <v>203</v>
      </c>
      <c r="M10" s="97">
        <v>185</v>
      </c>
      <c r="N10" s="97">
        <v>397</v>
      </c>
      <c r="O10" s="97">
        <v>5589</v>
      </c>
      <c r="P10" s="4"/>
      <c r="Q10" s="4"/>
      <c r="R10" s="4"/>
      <c r="S10" s="4"/>
      <c r="T10" s="4"/>
      <c r="U10" s="4"/>
      <c r="V10" s="4"/>
      <c r="W10" s="4"/>
      <c r="X10" s="4"/>
      <c r="Y10" s="4"/>
      <c r="Z10" s="4"/>
      <c r="AA10" s="1"/>
    </row>
    <row r="11" spans="1:28" x14ac:dyDescent="0.25">
      <c r="A11" s="59" t="s">
        <v>83</v>
      </c>
      <c r="B11" s="97">
        <v>307</v>
      </c>
      <c r="C11" s="97">
        <v>443</v>
      </c>
      <c r="D11" s="97">
        <v>421</v>
      </c>
      <c r="E11" s="97">
        <v>374</v>
      </c>
      <c r="F11" s="97">
        <v>1218</v>
      </c>
      <c r="G11" s="97">
        <v>913</v>
      </c>
      <c r="H11" s="97">
        <v>870</v>
      </c>
      <c r="I11" s="97">
        <v>660</v>
      </c>
      <c r="J11" s="97">
        <v>497</v>
      </c>
      <c r="K11" s="97">
        <v>438</v>
      </c>
      <c r="L11" s="97">
        <v>274</v>
      </c>
      <c r="M11" s="97">
        <v>229</v>
      </c>
      <c r="N11" s="97">
        <v>539</v>
      </c>
      <c r="O11" s="97">
        <v>7190</v>
      </c>
      <c r="P11" s="4"/>
      <c r="Q11" s="4"/>
      <c r="R11" s="4"/>
      <c r="S11" s="4"/>
      <c r="T11" s="4"/>
      <c r="U11" s="4"/>
      <c r="V11" s="4"/>
      <c r="W11" s="4"/>
      <c r="X11" s="4"/>
      <c r="Y11" s="4"/>
      <c r="Z11" s="4"/>
      <c r="AA11" s="1"/>
    </row>
    <row r="12" spans="1:28" x14ac:dyDescent="0.25">
      <c r="A12" s="59" t="s">
        <v>85</v>
      </c>
      <c r="B12" s="97">
        <v>88</v>
      </c>
      <c r="C12" s="97">
        <v>83</v>
      </c>
      <c r="D12" s="97">
        <v>79</v>
      </c>
      <c r="E12" s="97">
        <v>60</v>
      </c>
      <c r="F12" s="97">
        <v>211</v>
      </c>
      <c r="G12" s="97">
        <v>201</v>
      </c>
      <c r="H12" s="97">
        <v>192</v>
      </c>
      <c r="I12" s="97">
        <v>119</v>
      </c>
      <c r="J12" s="97">
        <v>97</v>
      </c>
      <c r="K12" s="97">
        <v>54</v>
      </c>
      <c r="L12" s="97">
        <v>45</v>
      </c>
      <c r="M12" s="97">
        <v>22</v>
      </c>
      <c r="N12" s="97">
        <v>63</v>
      </c>
      <c r="O12" s="97">
        <v>1322</v>
      </c>
      <c r="P12" s="4"/>
      <c r="Q12" s="4"/>
      <c r="R12" s="4"/>
      <c r="S12" s="4"/>
      <c r="T12" s="4"/>
      <c r="U12" s="4"/>
      <c r="V12" s="4"/>
      <c r="W12" s="4"/>
      <c r="X12" s="4"/>
      <c r="Y12" s="4"/>
      <c r="Z12" s="4"/>
      <c r="AA12" s="1"/>
    </row>
    <row r="13" spans="1:28" x14ac:dyDescent="0.25">
      <c r="A13" s="59" t="s">
        <v>87</v>
      </c>
      <c r="B13" s="97">
        <v>188</v>
      </c>
      <c r="C13" s="97">
        <v>210</v>
      </c>
      <c r="D13" s="97">
        <v>160</v>
      </c>
      <c r="E13" s="97">
        <v>156</v>
      </c>
      <c r="F13" s="97">
        <v>649</v>
      </c>
      <c r="G13" s="97">
        <v>620</v>
      </c>
      <c r="H13" s="97">
        <v>491</v>
      </c>
      <c r="I13" s="97">
        <v>301</v>
      </c>
      <c r="J13" s="97">
        <v>227</v>
      </c>
      <c r="K13" s="97">
        <v>148</v>
      </c>
      <c r="L13" s="97">
        <v>117</v>
      </c>
      <c r="M13" s="97">
        <v>78</v>
      </c>
      <c r="N13" s="97">
        <v>181</v>
      </c>
      <c r="O13" s="97">
        <v>3531</v>
      </c>
      <c r="P13" s="4"/>
      <c r="Q13" s="4"/>
      <c r="R13" s="4"/>
      <c r="S13" s="4"/>
      <c r="T13" s="4"/>
      <c r="U13" s="4"/>
      <c r="V13" s="4"/>
      <c r="W13" s="4"/>
      <c r="X13" s="4"/>
      <c r="Y13" s="4"/>
      <c r="Z13" s="4"/>
      <c r="AA13" s="1"/>
    </row>
    <row r="14" spans="1:28" x14ac:dyDescent="0.25">
      <c r="A14" s="59" t="s">
        <v>89</v>
      </c>
      <c r="B14" s="97">
        <v>128</v>
      </c>
      <c r="C14" s="97">
        <v>184</v>
      </c>
      <c r="D14" s="97">
        <v>137</v>
      </c>
      <c r="E14" s="97">
        <v>111</v>
      </c>
      <c r="F14" s="97">
        <v>275</v>
      </c>
      <c r="G14" s="97">
        <v>431</v>
      </c>
      <c r="H14" s="97">
        <v>402</v>
      </c>
      <c r="I14" s="97">
        <v>292</v>
      </c>
      <c r="J14" s="97">
        <v>184</v>
      </c>
      <c r="K14" s="97">
        <v>134</v>
      </c>
      <c r="L14" s="97">
        <v>80</v>
      </c>
      <c r="M14" s="97">
        <v>63</v>
      </c>
      <c r="N14" s="97">
        <v>121</v>
      </c>
      <c r="O14" s="97">
        <v>2548</v>
      </c>
      <c r="P14" s="4"/>
      <c r="Q14" s="4"/>
      <c r="R14" s="4"/>
      <c r="S14" s="4"/>
      <c r="T14" s="4"/>
      <c r="U14" s="4"/>
      <c r="V14" s="4"/>
      <c r="W14" s="4"/>
      <c r="X14" s="4"/>
      <c r="Y14" s="4"/>
      <c r="Z14" s="4"/>
      <c r="AA14" s="1"/>
    </row>
    <row r="15" spans="1:28" x14ac:dyDescent="0.25">
      <c r="A15" s="59" t="s">
        <v>91</v>
      </c>
      <c r="B15" s="97">
        <v>93</v>
      </c>
      <c r="C15" s="97">
        <v>112</v>
      </c>
      <c r="D15" s="97">
        <v>81</v>
      </c>
      <c r="E15" s="97">
        <v>68</v>
      </c>
      <c r="F15" s="97">
        <v>624</v>
      </c>
      <c r="G15" s="97">
        <v>167</v>
      </c>
      <c r="H15" s="97">
        <v>191</v>
      </c>
      <c r="I15" s="97">
        <v>198</v>
      </c>
      <c r="J15" s="97">
        <v>139</v>
      </c>
      <c r="K15" s="97">
        <v>74</v>
      </c>
      <c r="L15" s="97">
        <v>51</v>
      </c>
      <c r="M15" s="97">
        <v>28</v>
      </c>
      <c r="N15" s="97">
        <v>86</v>
      </c>
      <c r="O15" s="97">
        <v>1918</v>
      </c>
      <c r="P15" s="4"/>
      <c r="Q15" s="4"/>
      <c r="R15" s="4"/>
      <c r="S15" s="4"/>
      <c r="T15" s="4"/>
      <c r="U15" s="4"/>
      <c r="V15" s="4"/>
      <c r="W15" s="4"/>
      <c r="X15" s="4"/>
      <c r="Y15" s="4"/>
      <c r="Z15" s="4"/>
      <c r="AA15" s="1"/>
    </row>
    <row r="16" spans="1:28" x14ac:dyDescent="0.25">
      <c r="A16" s="59" t="s">
        <v>93</v>
      </c>
      <c r="B16" s="97">
        <v>122</v>
      </c>
      <c r="C16" s="97">
        <v>125</v>
      </c>
      <c r="D16" s="97">
        <v>97</v>
      </c>
      <c r="E16" s="97">
        <v>89</v>
      </c>
      <c r="F16" s="97">
        <v>410</v>
      </c>
      <c r="G16" s="97">
        <v>232</v>
      </c>
      <c r="H16" s="97">
        <v>287</v>
      </c>
      <c r="I16" s="97">
        <v>205</v>
      </c>
      <c r="J16" s="97">
        <v>130</v>
      </c>
      <c r="K16" s="97">
        <v>83</v>
      </c>
      <c r="L16" s="97">
        <v>54</v>
      </c>
      <c r="M16" s="97">
        <v>34</v>
      </c>
      <c r="N16" s="97">
        <v>97</v>
      </c>
      <c r="O16" s="97">
        <v>1971</v>
      </c>
      <c r="P16" s="4"/>
      <c r="Q16" s="4"/>
      <c r="R16" s="4"/>
      <c r="S16" s="4"/>
      <c r="T16" s="4"/>
      <c r="U16" s="4"/>
      <c r="V16" s="4"/>
      <c r="W16" s="4"/>
      <c r="X16" s="4"/>
      <c r="Y16" s="4"/>
      <c r="Z16" s="4"/>
      <c r="AA16" s="1"/>
    </row>
    <row r="17" spans="1:27" x14ac:dyDescent="0.25">
      <c r="A17" s="59" t="s">
        <v>95</v>
      </c>
      <c r="B17" s="97">
        <v>103</v>
      </c>
      <c r="C17" s="97">
        <v>144</v>
      </c>
      <c r="D17" s="97">
        <v>122</v>
      </c>
      <c r="E17" s="97">
        <v>58</v>
      </c>
      <c r="F17" s="97">
        <v>159</v>
      </c>
      <c r="G17" s="97">
        <v>211</v>
      </c>
      <c r="H17" s="97">
        <v>236</v>
      </c>
      <c r="I17" s="97">
        <v>212</v>
      </c>
      <c r="J17" s="97">
        <v>137</v>
      </c>
      <c r="K17" s="97">
        <v>97</v>
      </c>
      <c r="L17" s="97">
        <v>56</v>
      </c>
      <c r="M17" s="97">
        <v>45</v>
      </c>
      <c r="N17" s="97">
        <v>99</v>
      </c>
      <c r="O17" s="97">
        <v>1684</v>
      </c>
      <c r="P17" s="4"/>
      <c r="Q17" s="4"/>
      <c r="R17" s="4"/>
      <c r="S17" s="4"/>
      <c r="T17" s="4"/>
      <c r="U17" s="4"/>
      <c r="V17" s="4"/>
      <c r="W17" s="4"/>
      <c r="X17" s="4"/>
      <c r="Y17" s="4"/>
      <c r="Z17" s="4"/>
      <c r="AA17" s="1"/>
    </row>
    <row r="18" spans="1:27" x14ac:dyDescent="0.25">
      <c r="A18" s="59" t="s">
        <v>97</v>
      </c>
      <c r="B18" s="97">
        <v>413</v>
      </c>
      <c r="C18" s="97">
        <v>500</v>
      </c>
      <c r="D18" s="97">
        <v>453</v>
      </c>
      <c r="E18" s="97">
        <v>830</v>
      </c>
      <c r="F18" s="97">
        <v>3686</v>
      </c>
      <c r="G18" s="97">
        <v>1913</v>
      </c>
      <c r="H18" s="97">
        <v>1345</v>
      </c>
      <c r="I18" s="97">
        <v>809</v>
      </c>
      <c r="J18" s="97">
        <v>539</v>
      </c>
      <c r="K18" s="97">
        <v>402</v>
      </c>
      <c r="L18" s="97">
        <v>313</v>
      </c>
      <c r="M18" s="97">
        <v>246</v>
      </c>
      <c r="N18" s="97">
        <v>454</v>
      </c>
      <c r="O18" s="97">
        <v>11909</v>
      </c>
      <c r="P18" s="4"/>
      <c r="Q18" s="4"/>
      <c r="R18" s="4"/>
      <c r="S18" s="4"/>
      <c r="T18" s="4"/>
      <c r="U18" s="4"/>
      <c r="V18" s="4"/>
      <c r="W18" s="4"/>
      <c r="X18" s="4"/>
      <c r="Y18" s="4"/>
      <c r="Z18" s="4"/>
      <c r="AA18" s="1"/>
    </row>
    <row r="19" spans="1:27" x14ac:dyDescent="0.25">
      <c r="A19" s="59" t="s">
        <v>99</v>
      </c>
      <c r="B19" s="97">
        <v>286</v>
      </c>
      <c r="C19" s="97">
        <v>395</v>
      </c>
      <c r="D19" s="97">
        <v>362</v>
      </c>
      <c r="E19" s="97">
        <v>677</v>
      </c>
      <c r="F19" s="97">
        <v>2365</v>
      </c>
      <c r="G19" s="97">
        <v>1096</v>
      </c>
      <c r="H19" s="97">
        <v>846</v>
      </c>
      <c r="I19" s="97">
        <v>547</v>
      </c>
      <c r="J19" s="97">
        <v>461</v>
      </c>
      <c r="K19" s="97">
        <v>302</v>
      </c>
      <c r="L19" s="97">
        <v>223</v>
      </c>
      <c r="M19" s="97">
        <v>128</v>
      </c>
      <c r="N19" s="97">
        <v>310</v>
      </c>
      <c r="O19" s="97">
        <v>8004</v>
      </c>
      <c r="P19" s="4"/>
      <c r="Q19" s="4"/>
      <c r="R19" s="4"/>
      <c r="S19" s="4"/>
      <c r="T19" s="4"/>
      <c r="U19" s="4"/>
      <c r="V19" s="4"/>
      <c r="W19" s="4"/>
      <c r="X19" s="4"/>
      <c r="Y19" s="4"/>
      <c r="Z19" s="4"/>
      <c r="AA19" s="1"/>
    </row>
    <row r="20" spans="1:27" x14ac:dyDescent="0.25">
      <c r="A20" s="59" t="s">
        <v>101</v>
      </c>
      <c r="B20" s="97">
        <v>202</v>
      </c>
      <c r="C20" s="97">
        <v>285</v>
      </c>
      <c r="D20" s="97">
        <v>252</v>
      </c>
      <c r="E20" s="97">
        <v>237</v>
      </c>
      <c r="F20" s="97">
        <v>1046</v>
      </c>
      <c r="G20" s="97">
        <v>479</v>
      </c>
      <c r="H20" s="97">
        <v>470</v>
      </c>
      <c r="I20" s="97">
        <v>354</v>
      </c>
      <c r="J20" s="97">
        <v>259</v>
      </c>
      <c r="K20" s="97">
        <v>193</v>
      </c>
      <c r="L20" s="97">
        <v>119</v>
      </c>
      <c r="M20" s="97">
        <v>104</v>
      </c>
      <c r="N20" s="97">
        <v>183</v>
      </c>
      <c r="O20" s="97">
        <v>4191</v>
      </c>
      <c r="P20" s="4"/>
      <c r="Q20" s="4"/>
      <c r="R20" s="4"/>
      <c r="S20" s="4"/>
      <c r="T20" s="4"/>
      <c r="U20" s="4"/>
      <c r="V20" s="4"/>
      <c r="W20" s="4"/>
      <c r="X20" s="4"/>
      <c r="Y20" s="4"/>
      <c r="Z20" s="4"/>
      <c r="AA20" s="1"/>
    </row>
    <row r="21" spans="1:27" x14ac:dyDescent="0.25">
      <c r="A21" s="59" t="s">
        <v>103</v>
      </c>
      <c r="B21" s="97">
        <v>352</v>
      </c>
      <c r="C21" s="97">
        <v>383</v>
      </c>
      <c r="D21" s="97">
        <v>331</v>
      </c>
      <c r="E21" s="97">
        <v>350</v>
      </c>
      <c r="F21" s="97">
        <v>1800</v>
      </c>
      <c r="G21" s="97">
        <v>988</v>
      </c>
      <c r="H21" s="97">
        <v>859</v>
      </c>
      <c r="I21" s="97">
        <v>549</v>
      </c>
      <c r="J21" s="97">
        <v>450</v>
      </c>
      <c r="K21" s="97">
        <v>280</v>
      </c>
      <c r="L21" s="97">
        <v>174</v>
      </c>
      <c r="M21" s="97">
        <v>130</v>
      </c>
      <c r="N21" s="97">
        <v>286</v>
      </c>
      <c r="O21" s="97">
        <v>6938</v>
      </c>
      <c r="P21" s="4"/>
      <c r="Q21" s="4"/>
      <c r="R21" s="4"/>
      <c r="S21" s="4"/>
      <c r="T21" s="4"/>
      <c r="U21" s="4"/>
      <c r="V21" s="4"/>
      <c r="W21" s="4"/>
      <c r="X21" s="4"/>
      <c r="Y21" s="4"/>
      <c r="Z21" s="4"/>
      <c r="AA21" s="1"/>
    </row>
    <row r="22" spans="1:27" x14ac:dyDescent="0.25">
      <c r="A22" s="59" t="s">
        <v>105</v>
      </c>
      <c r="B22" s="97">
        <v>176</v>
      </c>
      <c r="C22" s="97">
        <v>261</v>
      </c>
      <c r="D22" s="97">
        <v>146</v>
      </c>
      <c r="E22" s="97">
        <v>179</v>
      </c>
      <c r="F22" s="97">
        <v>657</v>
      </c>
      <c r="G22" s="97">
        <v>378</v>
      </c>
      <c r="H22" s="97">
        <v>406</v>
      </c>
      <c r="I22" s="97">
        <v>324</v>
      </c>
      <c r="J22" s="97">
        <v>171</v>
      </c>
      <c r="K22" s="97">
        <v>134</v>
      </c>
      <c r="L22" s="97">
        <v>94</v>
      </c>
      <c r="M22" s="97">
        <v>56</v>
      </c>
      <c r="N22" s="97">
        <v>146</v>
      </c>
      <c r="O22" s="97">
        <v>3134</v>
      </c>
      <c r="P22" s="4"/>
      <c r="Q22" s="4"/>
      <c r="R22" s="4"/>
      <c r="S22" s="4"/>
      <c r="T22" s="4"/>
      <c r="U22" s="4"/>
      <c r="V22" s="4"/>
      <c r="W22" s="4"/>
      <c r="X22" s="4"/>
      <c r="Y22" s="4"/>
      <c r="Z22" s="4"/>
      <c r="AA22" s="1"/>
    </row>
    <row r="23" spans="1:27" x14ac:dyDescent="0.25">
      <c r="A23" s="59" t="s">
        <v>107</v>
      </c>
      <c r="B23" s="97">
        <v>154</v>
      </c>
      <c r="C23" s="97">
        <v>156</v>
      </c>
      <c r="D23" s="97">
        <v>129</v>
      </c>
      <c r="E23" s="97">
        <v>82</v>
      </c>
      <c r="F23" s="97">
        <v>252</v>
      </c>
      <c r="G23" s="97">
        <v>198</v>
      </c>
      <c r="H23" s="97">
        <v>247</v>
      </c>
      <c r="I23" s="97">
        <v>228</v>
      </c>
      <c r="J23" s="97">
        <v>132</v>
      </c>
      <c r="K23" s="97">
        <v>83</v>
      </c>
      <c r="L23" s="97">
        <v>50</v>
      </c>
      <c r="M23" s="97">
        <v>35</v>
      </c>
      <c r="N23" s="97">
        <v>78</v>
      </c>
      <c r="O23" s="97">
        <v>1830</v>
      </c>
      <c r="P23" s="4"/>
      <c r="Q23" s="4"/>
      <c r="R23" s="4"/>
      <c r="S23" s="4"/>
      <c r="T23" s="4"/>
      <c r="U23" s="4"/>
      <c r="V23" s="4"/>
      <c r="W23" s="4"/>
      <c r="X23" s="4"/>
      <c r="Y23" s="4"/>
      <c r="Z23" s="4"/>
      <c r="AA23" s="1"/>
    </row>
    <row r="24" spans="1:27" x14ac:dyDescent="0.25">
      <c r="A24" s="59" t="s">
        <v>109</v>
      </c>
      <c r="B24" s="97">
        <v>190</v>
      </c>
      <c r="C24" s="97">
        <v>187</v>
      </c>
      <c r="D24" s="97">
        <v>116</v>
      </c>
      <c r="E24" s="97">
        <v>109</v>
      </c>
      <c r="F24" s="97">
        <v>232</v>
      </c>
      <c r="G24" s="97">
        <v>242</v>
      </c>
      <c r="H24" s="97">
        <v>304</v>
      </c>
      <c r="I24" s="97">
        <v>217</v>
      </c>
      <c r="J24" s="97">
        <v>188</v>
      </c>
      <c r="K24" s="97">
        <v>103</v>
      </c>
      <c r="L24" s="97">
        <v>85</v>
      </c>
      <c r="M24" s="97">
        <v>66</v>
      </c>
      <c r="N24" s="97">
        <v>97</v>
      </c>
      <c r="O24" s="97">
        <v>2142</v>
      </c>
      <c r="P24" s="4"/>
      <c r="Q24" s="4"/>
      <c r="R24" s="4"/>
      <c r="S24" s="4"/>
      <c r="T24" s="4"/>
      <c r="U24" s="4"/>
      <c r="V24" s="4"/>
      <c r="W24" s="4"/>
      <c r="X24" s="4"/>
      <c r="Y24" s="4"/>
      <c r="Z24" s="4"/>
      <c r="AA24" s="1"/>
    </row>
    <row r="25" spans="1:27" x14ac:dyDescent="0.25">
      <c r="A25" s="59" t="s">
        <v>111</v>
      </c>
      <c r="B25" s="97">
        <v>207</v>
      </c>
      <c r="C25" s="97">
        <v>268</v>
      </c>
      <c r="D25" s="97">
        <v>158</v>
      </c>
      <c r="E25" s="97">
        <v>143</v>
      </c>
      <c r="F25" s="97">
        <v>1190</v>
      </c>
      <c r="G25" s="97">
        <v>469</v>
      </c>
      <c r="H25" s="97">
        <v>464</v>
      </c>
      <c r="I25" s="97">
        <v>301</v>
      </c>
      <c r="J25" s="97">
        <v>217</v>
      </c>
      <c r="K25" s="97">
        <v>150</v>
      </c>
      <c r="L25" s="97">
        <v>115</v>
      </c>
      <c r="M25" s="97">
        <v>60</v>
      </c>
      <c r="N25" s="97">
        <v>125</v>
      </c>
      <c r="O25" s="97">
        <v>3874</v>
      </c>
      <c r="P25" s="4"/>
      <c r="Q25" s="4"/>
      <c r="R25" s="4"/>
      <c r="S25" s="4"/>
      <c r="T25" s="4"/>
      <c r="U25" s="4"/>
      <c r="V25" s="4"/>
      <c r="W25" s="4"/>
      <c r="X25" s="4"/>
      <c r="Y25" s="4"/>
      <c r="Z25" s="4"/>
      <c r="AA25" s="1"/>
    </row>
    <row r="26" spans="1:27" x14ac:dyDescent="0.25">
      <c r="A26" s="59" t="s">
        <v>113</v>
      </c>
      <c r="B26" s="97">
        <v>328</v>
      </c>
      <c r="C26" s="97">
        <v>431</v>
      </c>
      <c r="D26" s="97">
        <v>339</v>
      </c>
      <c r="E26" s="97">
        <v>282</v>
      </c>
      <c r="F26" s="97">
        <v>518</v>
      </c>
      <c r="G26" s="97">
        <v>623</v>
      </c>
      <c r="H26" s="97">
        <v>688</v>
      </c>
      <c r="I26" s="97">
        <v>511</v>
      </c>
      <c r="J26" s="97">
        <v>390</v>
      </c>
      <c r="K26" s="97">
        <v>266</v>
      </c>
      <c r="L26" s="97">
        <v>197</v>
      </c>
      <c r="M26" s="97">
        <v>127</v>
      </c>
      <c r="N26" s="97">
        <v>252</v>
      </c>
      <c r="O26" s="97">
        <v>4957</v>
      </c>
      <c r="P26" s="4"/>
      <c r="Q26" s="4"/>
      <c r="R26" s="4"/>
      <c r="S26" s="4"/>
      <c r="T26" s="4"/>
      <c r="U26" s="4"/>
      <c r="V26" s="4"/>
      <c r="W26" s="4"/>
      <c r="X26" s="4"/>
      <c r="Y26" s="4"/>
      <c r="Z26" s="4"/>
      <c r="AA26" s="1"/>
    </row>
    <row r="27" spans="1:27" x14ac:dyDescent="0.25">
      <c r="A27" s="59" t="s">
        <v>115</v>
      </c>
      <c r="B27" s="97">
        <v>98</v>
      </c>
      <c r="C27" s="97">
        <v>152</v>
      </c>
      <c r="D27" s="97">
        <v>76</v>
      </c>
      <c r="E27" s="97">
        <v>30</v>
      </c>
      <c r="F27" s="97">
        <v>289</v>
      </c>
      <c r="G27" s="97">
        <v>170</v>
      </c>
      <c r="H27" s="97">
        <v>214</v>
      </c>
      <c r="I27" s="97">
        <v>186</v>
      </c>
      <c r="J27" s="97">
        <v>101</v>
      </c>
      <c r="K27" s="97">
        <v>50</v>
      </c>
      <c r="L27" s="97">
        <v>35</v>
      </c>
      <c r="M27" s="97">
        <v>22</v>
      </c>
      <c r="N27" s="97">
        <v>48</v>
      </c>
      <c r="O27" s="97">
        <v>1476</v>
      </c>
      <c r="P27" s="4"/>
      <c r="Q27" s="4"/>
      <c r="R27" s="4"/>
      <c r="S27" s="4"/>
      <c r="T27" s="4"/>
      <c r="U27" s="4"/>
      <c r="V27" s="4"/>
      <c r="W27" s="4"/>
      <c r="X27" s="4"/>
      <c r="Y27" s="4"/>
      <c r="Z27" s="4"/>
      <c r="AA27" s="1"/>
    </row>
    <row r="28" spans="1:27" x14ac:dyDescent="0.25">
      <c r="A28" s="59" t="s">
        <v>117</v>
      </c>
      <c r="B28" s="97">
        <v>152</v>
      </c>
      <c r="C28" s="97">
        <v>143</v>
      </c>
      <c r="D28" s="97">
        <v>121</v>
      </c>
      <c r="E28" s="97">
        <v>82</v>
      </c>
      <c r="F28" s="97">
        <v>648</v>
      </c>
      <c r="G28" s="97">
        <v>252</v>
      </c>
      <c r="H28" s="97">
        <v>276</v>
      </c>
      <c r="I28" s="97">
        <v>214</v>
      </c>
      <c r="J28" s="97">
        <v>153</v>
      </c>
      <c r="K28" s="97">
        <v>116</v>
      </c>
      <c r="L28" s="97">
        <v>56</v>
      </c>
      <c r="M28" s="97">
        <v>44</v>
      </c>
      <c r="N28" s="97">
        <v>67</v>
      </c>
      <c r="O28" s="97">
        <v>2332</v>
      </c>
      <c r="P28" s="4"/>
      <c r="Q28" s="4"/>
      <c r="R28" s="4"/>
      <c r="S28" s="4"/>
      <c r="T28" s="4"/>
      <c r="U28" s="4"/>
      <c r="V28" s="4"/>
      <c r="W28" s="4"/>
      <c r="X28" s="4"/>
      <c r="Y28" s="4"/>
      <c r="Z28" s="4"/>
      <c r="AA28" s="1"/>
    </row>
    <row r="29" spans="1:27" x14ac:dyDescent="0.25">
      <c r="A29" s="59" t="s">
        <v>119</v>
      </c>
      <c r="B29" s="97">
        <v>64</v>
      </c>
      <c r="C29" s="97">
        <v>75</v>
      </c>
      <c r="D29" s="97">
        <v>48</v>
      </c>
      <c r="E29" s="97">
        <v>26</v>
      </c>
      <c r="F29" s="97">
        <v>71</v>
      </c>
      <c r="G29" s="97">
        <v>83</v>
      </c>
      <c r="H29" s="97">
        <v>123</v>
      </c>
      <c r="I29" s="97">
        <v>108</v>
      </c>
      <c r="J29" s="97">
        <v>63</v>
      </c>
      <c r="K29" s="97">
        <v>24</v>
      </c>
      <c r="L29" s="97">
        <v>20</v>
      </c>
      <c r="M29" s="97">
        <v>9</v>
      </c>
      <c r="N29" s="97">
        <v>33</v>
      </c>
      <c r="O29" s="97">
        <v>755</v>
      </c>
      <c r="P29" s="4"/>
      <c r="Q29" s="4"/>
      <c r="R29" s="4"/>
      <c r="S29" s="4"/>
      <c r="T29" s="4"/>
      <c r="U29" s="4"/>
      <c r="V29" s="4"/>
      <c r="W29" s="4"/>
      <c r="X29" s="4"/>
      <c r="Y29" s="4"/>
      <c r="Z29" s="4"/>
      <c r="AA29" s="1"/>
    </row>
    <row r="30" spans="1:27" x14ac:dyDescent="0.25">
      <c r="A30" s="59" t="s">
        <v>121</v>
      </c>
      <c r="B30" s="97">
        <v>52</v>
      </c>
      <c r="C30" s="97">
        <v>73</v>
      </c>
      <c r="D30" s="97">
        <v>46</v>
      </c>
      <c r="E30" s="97">
        <v>34</v>
      </c>
      <c r="F30" s="97">
        <v>57</v>
      </c>
      <c r="G30" s="97">
        <v>149</v>
      </c>
      <c r="H30" s="97">
        <v>167</v>
      </c>
      <c r="I30" s="97">
        <v>153</v>
      </c>
      <c r="J30" s="97">
        <v>77</v>
      </c>
      <c r="K30" s="97">
        <v>36</v>
      </c>
      <c r="L30" s="97">
        <v>25</v>
      </c>
      <c r="M30" s="97">
        <v>18</v>
      </c>
      <c r="N30" s="97">
        <v>25</v>
      </c>
      <c r="O30" s="97">
        <v>918</v>
      </c>
      <c r="P30" s="4"/>
      <c r="Q30" s="4"/>
      <c r="R30" s="4"/>
      <c r="S30" s="4"/>
      <c r="T30" s="4"/>
      <c r="U30" s="4"/>
      <c r="V30" s="4"/>
      <c r="W30" s="4"/>
      <c r="X30" s="4"/>
      <c r="Y30" s="4"/>
      <c r="Z30" s="4"/>
      <c r="AA30" s="1"/>
    </row>
    <row r="31" spans="1:27" s="3" customFormat="1" ht="31.5" x14ac:dyDescent="0.25">
      <c r="A31" s="59" t="s">
        <v>49</v>
      </c>
      <c r="B31" s="97">
        <v>5817</v>
      </c>
      <c r="C31" s="97">
        <v>7283</v>
      </c>
      <c r="D31" s="97">
        <v>5933</v>
      </c>
      <c r="E31" s="97">
        <v>6426</v>
      </c>
      <c r="F31" s="97">
        <v>24720</v>
      </c>
      <c r="G31" s="97">
        <v>18130</v>
      </c>
      <c r="H31" s="97">
        <v>16897</v>
      </c>
      <c r="I31" s="97">
        <v>11427</v>
      </c>
      <c r="J31" s="97">
        <v>8073</v>
      </c>
      <c r="K31" s="97">
        <v>5475</v>
      </c>
      <c r="L31" s="97">
        <v>4027</v>
      </c>
      <c r="M31" s="97">
        <v>3181</v>
      </c>
      <c r="N31" s="97">
        <v>7352</v>
      </c>
      <c r="O31" s="97">
        <v>124747</v>
      </c>
      <c r="P31" s="62"/>
      <c r="Q31" s="62"/>
      <c r="R31" s="62"/>
      <c r="S31" s="62"/>
      <c r="T31" s="62"/>
      <c r="U31" s="62"/>
      <c r="V31" s="62"/>
      <c r="W31" s="62"/>
      <c r="X31" s="62"/>
      <c r="Y31" s="62"/>
      <c r="Z31" s="62"/>
      <c r="AA31" s="63"/>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x14ac:dyDescent="0.25">
      <c r="B37" s="146"/>
      <c r="C37" s="146"/>
      <c r="D37" s="146"/>
      <c r="E37" s="146"/>
      <c r="F37" s="146"/>
      <c r="G37" s="146"/>
      <c r="H37" s="146"/>
      <c r="I37" s="146"/>
      <c r="J37" s="146"/>
      <c r="K37" s="146"/>
      <c r="L37" s="146"/>
      <c r="M37" s="146"/>
      <c r="N37" s="146"/>
      <c r="O37" s="146"/>
    </row>
    <row r="38" spans="2:15" x14ac:dyDescent="0.25">
      <c r="B38" s="146"/>
      <c r="C38" s="146"/>
      <c r="D38" s="146"/>
      <c r="E38" s="146"/>
      <c r="F38" s="146"/>
      <c r="G38" s="146"/>
      <c r="H38" s="146"/>
      <c r="I38" s="146"/>
      <c r="J38" s="146"/>
      <c r="K38" s="146"/>
      <c r="L38" s="146"/>
      <c r="M38" s="146"/>
      <c r="N38" s="146"/>
      <c r="O38" s="146"/>
    </row>
    <row r="39" spans="2:15" x14ac:dyDescent="0.25">
      <c r="B39" s="146"/>
      <c r="C39" s="146"/>
      <c r="D39" s="146"/>
      <c r="E39" s="146"/>
      <c r="F39" s="146"/>
      <c r="G39" s="146"/>
      <c r="H39" s="146"/>
      <c r="I39" s="146"/>
      <c r="J39" s="146"/>
      <c r="K39" s="146"/>
      <c r="L39" s="146"/>
      <c r="M39" s="146"/>
      <c r="N39" s="146"/>
      <c r="O39" s="146"/>
    </row>
    <row r="40" spans="2:15" x14ac:dyDescent="0.25">
      <c r="B40" s="146"/>
      <c r="C40" s="146"/>
      <c r="D40" s="146"/>
      <c r="E40" s="146"/>
      <c r="F40" s="146"/>
      <c r="G40" s="146"/>
      <c r="H40" s="146"/>
      <c r="I40" s="146"/>
      <c r="J40" s="146"/>
      <c r="K40" s="146"/>
      <c r="L40" s="146"/>
      <c r="M40" s="146"/>
      <c r="N40" s="146"/>
      <c r="O40" s="146"/>
    </row>
    <row r="41" spans="2:15" x14ac:dyDescent="0.25">
      <c r="B41" s="146"/>
      <c r="C41" s="146"/>
      <c r="D41" s="146"/>
      <c r="E41" s="146"/>
      <c r="F41" s="146"/>
      <c r="G41" s="146"/>
      <c r="H41" s="146"/>
      <c r="I41" s="146"/>
      <c r="J41" s="146"/>
      <c r="K41" s="146"/>
      <c r="L41" s="146"/>
      <c r="M41" s="146"/>
      <c r="N41" s="146"/>
      <c r="O41" s="146"/>
    </row>
    <row r="42" spans="2:15" x14ac:dyDescent="0.25">
      <c r="B42" s="146"/>
      <c r="C42" s="146"/>
      <c r="D42" s="146"/>
      <c r="E42" s="146"/>
      <c r="F42" s="146"/>
      <c r="G42" s="146"/>
      <c r="H42" s="146"/>
      <c r="I42" s="146"/>
      <c r="J42" s="146"/>
      <c r="K42" s="146"/>
      <c r="L42" s="146"/>
      <c r="M42" s="146"/>
      <c r="N42" s="146"/>
      <c r="O42" s="146"/>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x14ac:dyDescent="0.25">
      <c r="B47" s="146"/>
      <c r="C47" s="146"/>
      <c r="D47" s="146"/>
      <c r="E47" s="146"/>
      <c r="F47" s="146"/>
      <c r="G47" s="146"/>
      <c r="H47" s="146"/>
      <c r="I47" s="146"/>
      <c r="J47" s="146"/>
      <c r="K47" s="146"/>
      <c r="L47" s="146"/>
      <c r="M47" s="146"/>
      <c r="N47" s="146"/>
      <c r="O47" s="146"/>
    </row>
    <row r="48" spans="2:15" x14ac:dyDescent="0.25">
      <c r="B48" s="146"/>
      <c r="C48" s="146"/>
      <c r="D48" s="146"/>
      <c r="E48" s="146"/>
      <c r="F48" s="146"/>
      <c r="G48" s="146"/>
      <c r="H48" s="146"/>
      <c r="I48" s="146"/>
      <c r="J48" s="146"/>
      <c r="K48" s="146"/>
      <c r="L48" s="146"/>
      <c r="M48" s="146"/>
      <c r="N48" s="146"/>
      <c r="O48" s="146"/>
    </row>
    <row r="49" spans="2:15" x14ac:dyDescent="0.25">
      <c r="B49" s="146"/>
      <c r="C49" s="146"/>
      <c r="D49" s="146"/>
      <c r="E49" s="146"/>
      <c r="F49" s="146"/>
      <c r="G49" s="146"/>
      <c r="H49" s="146"/>
      <c r="I49" s="146"/>
      <c r="J49" s="146"/>
      <c r="K49" s="146"/>
      <c r="L49" s="146"/>
      <c r="M49" s="146"/>
      <c r="N49" s="146"/>
      <c r="O49" s="146"/>
    </row>
    <row r="50" spans="2:15" x14ac:dyDescent="0.25">
      <c r="B50" s="146"/>
      <c r="C50" s="146"/>
      <c r="D50" s="146"/>
      <c r="E50" s="146"/>
      <c r="F50" s="146"/>
      <c r="G50" s="146"/>
      <c r="H50" s="146"/>
      <c r="I50" s="146"/>
      <c r="J50" s="146"/>
      <c r="K50" s="146"/>
      <c r="L50" s="146"/>
      <c r="M50" s="146"/>
      <c r="N50" s="146"/>
      <c r="O50" s="146"/>
    </row>
    <row r="51" spans="2:15" x14ac:dyDescent="0.25">
      <c r="B51" s="146"/>
      <c r="C51" s="146"/>
      <c r="D51" s="146"/>
      <c r="E51" s="146"/>
      <c r="F51" s="146"/>
      <c r="G51" s="146"/>
      <c r="H51" s="146"/>
      <c r="I51" s="146"/>
      <c r="J51" s="146"/>
      <c r="K51" s="146"/>
      <c r="L51" s="146"/>
      <c r="M51" s="146"/>
      <c r="N51" s="146"/>
      <c r="O51" s="146"/>
    </row>
    <row r="52" spans="2:15" x14ac:dyDescent="0.25">
      <c r="B52" s="146"/>
      <c r="C52" s="146"/>
      <c r="D52" s="146"/>
      <c r="E52" s="146"/>
      <c r="F52" s="146"/>
      <c r="G52" s="146"/>
      <c r="H52" s="146"/>
      <c r="I52" s="146"/>
      <c r="J52" s="146"/>
      <c r="K52" s="146"/>
      <c r="L52" s="146"/>
      <c r="M52" s="146"/>
      <c r="N52" s="146"/>
      <c r="O52" s="146"/>
    </row>
    <row r="53" spans="2:15" x14ac:dyDescent="0.25">
      <c r="B53" s="146"/>
      <c r="C53" s="146"/>
      <c r="D53" s="146"/>
      <c r="E53" s="146"/>
      <c r="F53" s="146"/>
      <c r="G53" s="146"/>
      <c r="H53" s="146"/>
      <c r="I53" s="146"/>
      <c r="J53" s="146"/>
      <c r="K53" s="146"/>
      <c r="L53" s="146"/>
      <c r="M53" s="146"/>
      <c r="N53" s="146"/>
      <c r="O53" s="146"/>
    </row>
    <row r="54" spans="2:15" x14ac:dyDescent="0.25">
      <c r="B54" s="146"/>
      <c r="C54" s="146"/>
      <c r="D54" s="146"/>
      <c r="E54" s="146"/>
      <c r="F54" s="146"/>
      <c r="G54" s="146"/>
      <c r="H54" s="146"/>
      <c r="I54" s="146"/>
      <c r="J54" s="146"/>
      <c r="K54" s="146"/>
      <c r="L54" s="146"/>
      <c r="M54" s="146"/>
      <c r="N54" s="146"/>
      <c r="O54" s="146"/>
    </row>
    <row r="55" spans="2:15" x14ac:dyDescent="0.25">
      <c r="B55" s="146"/>
      <c r="C55" s="146"/>
      <c r="D55" s="146"/>
      <c r="E55" s="146"/>
      <c r="F55" s="146"/>
      <c r="G55" s="146"/>
      <c r="H55" s="146"/>
      <c r="I55" s="146"/>
      <c r="J55" s="146"/>
      <c r="K55" s="146"/>
      <c r="L55" s="146"/>
      <c r="M55" s="146"/>
      <c r="N55" s="146"/>
      <c r="O55" s="146"/>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sheetData>
  <mergeCells count="4">
    <mergeCell ref="A5:A6"/>
    <mergeCell ref="B5:N5"/>
    <mergeCell ref="O5:O6"/>
    <mergeCell ref="A3:O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1"/>
  <dimension ref="A1:N31"/>
  <sheetViews>
    <sheetView rightToLeft="1" zoomScaleNormal="100" workbookViewId="0"/>
  </sheetViews>
  <sheetFormatPr baseColWidth="10" defaultColWidth="11.28515625" defaultRowHeight="15.75" x14ac:dyDescent="0.25"/>
  <cols>
    <col min="1" max="1" width="11.42578125" style="61"/>
    <col min="2" max="6" width="11.42578125" style="24"/>
    <col min="7" max="7" width="11.42578125" style="61"/>
  </cols>
  <sheetData>
    <row r="1" spans="1:14" ht="60" customHeight="1" x14ac:dyDescent="0.25">
      <c r="G1" s="189" t="e" vm="14">
        <v>#VALUE!</v>
      </c>
    </row>
    <row r="2" spans="1:14" ht="15.95" customHeight="1" x14ac:dyDescent="0.25"/>
    <row r="3" spans="1:14" x14ac:dyDescent="0.25">
      <c r="A3" s="72"/>
      <c r="B3" s="69"/>
      <c r="C3" s="69"/>
      <c r="D3" s="69"/>
      <c r="E3" s="69"/>
      <c r="F3" s="69"/>
      <c r="G3" s="71"/>
    </row>
    <row r="4" spans="1:14" ht="81.75" customHeight="1" x14ac:dyDescent="0.25">
      <c r="A4" s="195" t="s">
        <v>360</v>
      </c>
      <c r="B4" s="195"/>
      <c r="C4" s="195"/>
      <c r="D4" s="195"/>
      <c r="E4" s="195"/>
      <c r="F4" s="195"/>
      <c r="G4" s="195"/>
    </row>
    <row r="5" spans="1:14" s="3" customFormat="1" x14ac:dyDescent="0.25">
      <c r="A5" s="155" t="s">
        <v>249</v>
      </c>
      <c r="B5" s="166" t="s">
        <v>253</v>
      </c>
      <c r="C5" s="166"/>
      <c r="D5" s="166"/>
      <c r="E5" s="166"/>
      <c r="F5" s="166"/>
      <c r="G5" s="155" t="s">
        <v>252</v>
      </c>
    </row>
    <row r="6" spans="1:14" s="3" customFormat="1" ht="47.25" x14ac:dyDescent="0.25">
      <c r="A6" s="155"/>
      <c r="B6" s="73" t="s">
        <v>218</v>
      </c>
      <c r="C6" s="73" t="s">
        <v>219</v>
      </c>
      <c r="D6" s="74" t="s">
        <v>220</v>
      </c>
      <c r="E6" s="74" t="s">
        <v>203</v>
      </c>
      <c r="F6" s="36" t="s">
        <v>49</v>
      </c>
      <c r="G6" s="155"/>
    </row>
    <row r="7" spans="1:14" x14ac:dyDescent="0.25">
      <c r="A7" s="53" t="s">
        <v>75</v>
      </c>
      <c r="B7" s="104">
        <v>1094</v>
      </c>
      <c r="C7" s="104">
        <v>2396</v>
      </c>
      <c r="D7" s="104">
        <v>9628</v>
      </c>
      <c r="E7" s="104">
        <v>12449</v>
      </c>
      <c r="F7" s="104">
        <v>25569</v>
      </c>
      <c r="G7" s="56" t="s">
        <v>76</v>
      </c>
      <c r="J7" s="90"/>
      <c r="K7" s="90"/>
      <c r="L7" s="90"/>
      <c r="M7" s="90"/>
      <c r="N7" s="90"/>
    </row>
    <row r="8" spans="1:14" x14ac:dyDescent="0.25">
      <c r="A8" s="53" t="s">
        <v>77</v>
      </c>
      <c r="B8" s="104">
        <v>1402</v>
      </c>
      <c r="C8" s="104">
        <v>2805</v>
      </c>
      <c r="D8" s="104">
        <v>9641</v>
      </c>
      <c r="E8" s="104">
        <v>14743</v>
      </c>
      <c r="F8" s="104">
        <v>28592</v>
      </c>
      <c r="G8" s="56" t="s">
        <v>78</v>
      </c>
      <c r="J8" s="90"/>
      <c r="K8" s="90"/>
      <c r="L8" s="90"/>
      <c r="M8" s="90"/>
      <c r="N8" s="90"/>
    </row>
    <row r="9" spans="1:14" ht="31.5" x14ac:dyDescent="0.25">
      <c r="A9" s="53" t="s">
        <v>79</v>
      </c>
      <c r="B9" s="104">
        <v>1336</v>
      </c>
      <c r="C9" s="104">
        <v>3490</v>
      </c>
      <c r="D9" s="104">
        <v>10112</v>
      </c>
      <c r="E9" s="104">
        <v>8407</v>
      </c>
      <c r="F9" s="104">
        <v>23346</v>
      </c>
      <c r="G9" s="56" t="s">
        <v>80</v>
      </c>
      <c r="J9" s="90"/>
      <c r="K9" s="90"/>
      <c r="L9" s="90"/>
      <c r="M9" s="90"/>
      <c r="N9" s="90"/>
    </row>
    <row r="10" spans="1:14" ht="31.5" x14ac:dyDescent="0.25">
      <c r="A10" s="53" t="s">
        <v>81</v>
      </c>
      <c r="B10" s="104">
        <v>545</v>
      </c>
      <c r="C10" s="104">
        <v>1274</v>
      </c>
      <c r="D10" s="104">
        <v>3789</v>
      </c>
      <c r="E10" s="104">
        <v>3105</v>
      </c>
      <c r="F10" s="104">
        <v>8715</v>
      </c>
      <c r="G10" s="56" t="s">
        <v>82</v>
      </c>
      <c r="J10" s="90"/>
      <c r="K10" s="90"/>
      <c r="L10" s="90"/>
      <c r="M10" s="90"/>
      <c r="N10" s="90"/>
    </row>
    <row r="11" spans="1:14" x14ac:dyDescent="0.25">
      <c r="A11" s="53" t="s">
        <v>83</v>
      </c>
      <c r="B11" s="104">
        <v>623</v>
      </c>
      <c r="C11" s="104">
        <v>1746</v>
      </c>
      <c r="D11" s="104">
        <v>4978</v>
      </c>
      <c r="E11" s="104">
        <v>4552</v>
      </c>
      <c r="F11" s="104">
        <v>11901</v>
      </c>
      <c r="G11" s="56" t="s">
        <v>84</v>
      </c>
      <c r="J11" s="90"/>
      <c r="K11" s="90"/>
      <c r="L11" s="90"/>
      <c r="M11" s="90"/>
      <c r="N11" s="90"/>
    </row>
    <row r="12" spans="1:14" ht="31.5" x14ac:dyDescent="0.25">
      <c r="A12" s="53" t="s">
        <v>85</v>
      </c>
      <c r="B12" s="104">
        <v>163</v>
      </c>
      <c r="C12" s="104">
        <v>408</v>
      </c>
      <c r="D12" s="104">
        <v>845</v>
      </c>
      <c r="E12" s="104">
        <v>672</v>
      </c>
      <c r="F12" s="104">
        <v>2089</v>
      </c>
      <c r="G12" s="56" t="s">
        <v>86</v>
      </c>
      <c r="J12" s="90"/>
      <c r="K12" s="90"/>
      <c r="L12" s="90"/>
      <c r="M12" s="90"/>
      <c r="N12" s="90"/>
    </row>
    <row r="13" spans="1:14" x14ac:dyDescent="0.25">
      <c r="A13" s="53" t="s">
        <v>87</v>
      </c>
      <c r="B13" s="104">
        <v>256</v>
      </c>
      <c r="C13" s="104">
        <v>758</v>
      </c>
      <c r="D13" s="104">
        <v>2473</v>
      </c>
      <c r="E13" s="104">
        <v>2024</v>
      </c>
      <c r="F13" s="104">
        <v>5513</v>
      </c>
      <c r="G13" s="56" t="s">
        <v>88</v>
      </c>
      <c r="J13" s="90"/>
      <c r="K13" s="90"/>
      <c r="L13" s="90"/>
      <c r="M13" s="90"/>
      <c r="N13" s="90"/>
    </row>
    <row r="14" spans="1:14" x14ac:dyDescent="0.25">
      <c r="A14" s="53" t="s">
        <v>89</v>
      </c>
      <c r="B14" s="104">
        <v>254</v>
      </c>
      <c r="C14" s="104">
        <v>774</v>
      </c>
      <c r="D14" s="104">
        <v>1715</v>
      </c>
      <c r="E14" s="104">
        <v>1161</v>
      </c>
      <c r="F14" s="104">
        <v>3906</v>
      </c>
      <c r="G14" s="56" t="s">
        <v>90</v>
      </c>
      <c r="J14" s="90"/>
      <c r="K14" s="90"/>
      <c r="L14" s="90"/>
      <c r="M14" s="90"/>
      <c r="N14" s="90"/>
    </row>
    <row r="15" spans="1:14" ht="31.5" x14ac:dyDescent="0.25">
      <c r="A15" s="53" t="s">
        <v>91</v>
      </c>
      <c r="B15" s="104">
        <v>153</v>
      </c>
      <c r="C15" s="104">
        <v>403</v>
      </c>
      <c r="D15" s="104">
        <v>1072</v>
      </c>
      <c r="E15" s="104">
        <v>1338</v>
      </c>
      <c r="F15" s="104">
        <v>2968</v>
      </c>
      <c r="G15" s="56" t="s">
        <v>92</v>
      </c>
      <c r="J15" s="90"/>
      <c r="K15" s="90"/>
      <c r="L15" s="90"/>
      <c r="M15" s="90"/>
      <c r="N15" s="90"/>
    </row>
    <row r="16" spans="1:14" x14ac:dyDescent="0.25">
      <c r="A16" s="53" t="s">
        <v>93</v>
      </c>
      <c r="B16" s="104">
        <v>254</v>
      </c>
      <c r="C16" s="104">
        <v>554</v>
      </c>
      <c r="D16" s="104">
        <v>1217</v>
      </c>
      <c r="E16" s="104">
        <v>1080</v>
      </c>
      <c r="F16" s="104">
        <v>3107</v>
      </c>
      <c r="G16" s="56" t="s">
        <v>94</v>
      </c>
      <c r="J16" s="90"/>
      <c r="K16" s="90"/>
      <c r="L16" s="90"/>
      <c r="M16" s="90"/>
      <c r="N16" s="90"/>
    </row>
    <row r="17" spans="1:14" x14ac:dyDescent="0.25">
      <c r="A17" s="53" t="s">
        <v>95</v>
      </c>
      <c r="B17" s="104">
        <v>208</v>
      </c>
      <c r="C17" s="104">
        <v>602</v>
      </c>
      <c r="D17" s="104">
        <v>1016</v>
      </c>
      <c r="E17" s="104">
        <v>704</v>
      </c>
      <c r="F17" s="104">
        <v>2532</v>
      </c>
      <c r="G17" s="56" t="s">
        <v>96</v>
      </c>
      <c r="J17" s="90"/>
      <c r="K17" s="90"/>
      <c r="L17" s="90"/>
      <c r="M17" s="90"/>
      <c r="N17" s="90"/>
    </row>
    <row r="18" spans="1:14" x14ac:dyDescent="0.25">
      <c r="A18" s="53" t="s">
        <v>97</v>
      </c>
      <c r="B18" s="104">
        <v>851</v>
      </c>
      <c r="C18" s="104">
        <v>2191</v>
      </c>
      <c r="D18" s="104">
        <v>8046</v>
      </c>
      <c r="E18" s="104">
        <v>7760</v>
      </c>
      <c r="F18" s="104">
        <v>18849</v>
      </c>
      <c r="G18" s="56" t="s">
        <v>98</v>
      </c>
      <c r="J18" s="90"/>
      <c r="K18" s="90"/>
      <c r="L18" s="90"/>
      <c r="M18" s="90"/>
      <c r="N18" s="90"/>
    </row>
    <row r="19" spans="1:14" ht="31.5" x14ac:dyDescent="0.25">
      <c r="A19" s="53" t="s">
        <v>99</v>
      </c>
      <c r="B19" s="104">
        <v>481</v>
      </c>
      <c r="C19" s="104">
        <v>1914</v>
      </c>
      <c r="D19" s="104">
        <v>5342</v>
      </c>
      <c r="E19" s="104">
        <v>4899</v>
      </c>
      <c r="F19" s="104">
        <v>12637</v>
      </c>
      <c r="G19" s="56" t="s">
        <v>100</v>
      </c>
      <c r="J19" s="90"/>
      <c r="K19" s="90"/>
      <c r="L19" s="90"/>
      <c r="M19" s="90"/>
      <c r="N19" s="90"/>
    </row>
    <row r="20" spans="1:14" x14ac:dyDescent="0.25">
      <c r="A20" s="53" t="s">
        <v>101</v>
      </c>
      <c r="B20" s="104">
        <v>258</v>
      </c>
      <c r="C20" s="104">
        <v>1140</v>
      </c>
      <c r="D20" s="104">
        <v>2529</v>
      </c>
      <c r="E20" s="104">
        <v>2664</v>
      </c>
      <c r="F20" s="104">
        <v>6593</v>
      </c>
      <c r="G20" s="56" t="s">
        <v>102</v>
      </c>
      <c r="J20" s="90"/>
      <c r="K20" s="90"/>
      <c r="L20" s="90"/>
      <c r="M20" s="90"/>
      <c r="N20" s="90"/>
    </row>
    <row r="21" spans="1:14" x14ac:dyDescent="0.25">
      <c r="A21" s="53" t="s">
        <v>103</v>
      </c>
      <c r="B21" s="104">
        <v>612</v>
      </c>
      <c r="C21" s="104">
        <v>1778</v>
      </c>
      <c r="D21" s="104">
        <v>4179</v>
      </c>
      <c r="E21" s="104">
        <v>4498</v>
      </c>
      <c r="F21" s="104">
        <v>11068</v>
      </c>
      <c r="G21" s="56" t="s">
        <v>104</v>
      </c>
      <c r="J21" s="90"/>
      <c r="K21" s="90"/>
      <c r="L21" s="90"/>
      <c r="M21" s="90"/>
      <c r="N21" s="90"/>
    </row>
    <row r="22" spans="1:14" ht="31.5" x14ac:dyDescent="0.25">
      <c r="A22" s="53" t="s">
        <v>105</v>
      </c>
      <c r="B22" s="104">
        <v>308</v>
      </c>
      <c r="C22" s="104">
        <v>957</v>
      </c>
      <c r="D22" s="104">
        <v>1798</v>
      </c>
      <c r="E22" s="104">
        <v>1692</v>
      </c>
      <c r="F22" s="104">
        <v>4756</v>
      </c>
      <c r="G22" s="56" t="s">
        <v>106</v>
      </c>
      <c r="J22" s="90"/>
      <c r="K22" s="90"/>
      <c r="L22" s="90"/>
      <c r="M22" s="90"/>
      <c r="N22" s="90"/>
    </row>
    <row r="23" spans="1:14" ht="31.5" x14ac:dyDescent="0.25">
      <c r="A23" s="53" t="s">
        <v>107</v>
      </c>
      <c r="B23" s="104">
        <v>241</v>
      </c>
      <c r="C23" s="104">
        <v>637</v>
      </c>
      <c r="D23" s="104">
        <v>1128</v>
      </c>
      <c r="E23" s="104">
        <v>800</v>
      </c>
      <c r="F23" s="104">
        <v>2806</v>
      </c>
      <c r="G23" s="56" t="s">
        <v>108</v>
      </c>
      <c r="J23" s="90"/>
      <c r="K23" s="90"/>
      <c r="L23" s="90"/>
      <c r="M23" s="90"/>
      <c r="N23" s="90"/>
    </row>
    <row r="24" spans="1:14" ht="31.5" x14ac:dyDescent="0.25">
      <c r="A24" s="53" t="s">
        <v>109</v>
      </c>
      <c r="B24" s="104">
        <v>255</v>
      </c>
      <c r="C24" s="104">
        <v>824</v>
      </c>
      <c r="D24" s="104">
        <v>1552</v>
      </c>
      <c r="E24" s="104">
        <v>857</v>
      </c>
      <c r="F24" s="104">
        <v>3490</v>
      </c>
      <c r="G24" s="56" t="s">
        <v>110</v>
      </c>
      <c r="J24" s="90"/>
      <c r="K24" s="90"/>
      <c r="L24" s="90"/>
      <c r="M24" s="90"/>
      <c r="N24" s="90"/>
    </row>
    <row r="25" spans="1:14" x14ac:dyDescent="0.25">
      <c r="A25" s="53" t="s">
        <v>111</v>
      </c>
      <c r="B25" s="104">
        <v>221</v>
      </c>
      <c r="C25" s="104">
        <v>796</v>
      </c>
      <c r="D25" s="104">
        <v>2326</v>
      </c>
      <c r="E25" s="104">
        <v>2934</v>
      </c>
      <c r="F25" s="104">
        <v>6279</v>
      </c>
      <c r="G25" s="56" t="s">
        <v>112</v>
      </c>
      <c r="J25" s="90"/>
      <c r="K25" s="90"/>
      <c r="L25" s="90"/>
      <c r="M25" s="90"/>
      <c r="N25" s="90"/>
    </row>
    <row r="26" spans="1:14" ht="31.5" x14ac:dyDescent="0.25">
      <c r="A26" s="53" t="s">
        <v>113</v>
      </c>
      <c r="B26" s="104">
        <v>422</v>
      </c>
      <c r="C26" s="104">
        <v>1842</v>
      </c>
      <c r="D26" s="104">
        <v>4027</v>
      </c>
      <c r="E26" s="104">
        <v>2087</v>
      </c>
      <c r="F26" s="104">
        <v>8381</v>
      </c>
      <c r="G26" s="56" t="s">
        <v>114</v>
      </c>
      <c r="J26" s="90"/>
      <c r="K26" s="90"/>
      <c r="L26" s="90"/>
      <c r="M26" s="90"/>
      <c r="N26" s="90"/>
    </row>
    <row r="27" spans="1:14" ht="31.5" x14ac:dyDescent="0.25">
      <c r="A27" s="53" t="s">
        <v>115</v>
      </c>
      <c r="B27" s="104">
        <v>78</v>
      </c>
      <c r="C27" s="104">
        <v>406</v>
      </c>
      <c r="D27" s="104">
        <v>973</v>
      </c>
      <c r="E27" s="104">
        <v>797</v>
      </c>
      <c r="F27" s="104">
        <v>2256</v>
      </c>
      <c r="G27" s="56" t="s">
        <v>116</v>
      </c>
      <c r="J27" s="90"/>
      <c r="K27" s="90"/>
      <c r="L27" s="90"/>
      <c r="M27" s="90"/>
      <c r="N27" s="90"/>
    </row>
    <row r="28" spans="1:14" x14ac:dyDescent="0.25">
      <c r="A28" s="53" t="s">
        <v>117</v>
      </c>
      <c r="B28" s="104">
        <v>223</v>
      </c>
      <c r="C28" s="104">
        <v>539</v>
      </c>
      <c r="D28" s="104">
        <v>1251</v>
      </c>
      <c r="E28" s="104">
        <v>1639</v>
      </c>
      <c r="F28" s="104">
        <v>3654</v>
      </c>
      <c r="G28" s="56" t="s">
        <v>118</v>
      </c>
      <c r="J28" s="90"/>
      <c r="K28" s="90"/>
      <c r="L28" s="90"/>
      <c r="M28" s="90"/>
      <c r="N28" s="90"/>
    </row>
    <row r="29" spans="1:14" x14ac:dyDescent="0.25">
      <c r="A29" s="53" t="s">
        <v>119</v>
      </c>
      <c r="B29" s="104">
        <v>38</v>
      </c>
      <c r="C29" s="104">
        <v>157</v>
      </c>
      <c r="D29" s="104">
        <v>459</v>
      </c>
      <c r="E29" s="104">
        <v>442</v>
      </c>
      <c r="F29" s="104">
        <v>1098</v>
      </c>
      <c r="G29" s="56" t="s">
        <v>120</v>
      </c>
      <c r="J29" s="90"/>
      <c r="K29" s="90"/>
      <c r="L29" s="90"/>
      <c r="M29" s="90"/>
      <c r="N29" s="90"/>
    </row>
    <row r="30" spans="1:14" x14ac:dyDescent="0.25">
      <c r="A30" s="53" t="s">
        <v>121</v>
      </c>
      <c r="B30" s="104">
        <v>76</v>
      </c>
      <c r="C30" s="104">
        <v>254</v>
      </c>
      <c r="D30" s="104">
        <v>621</v>
      </c>
      <c r="E30" s="104">
        <v>470</v>
      </c>
      <c r="F30" s="104">
        <v>1423</v>
      </c>
      <c r="G30" s="56" t="s">
        <v>122</v>
      </c>
      <c r="J30" s="90"/>
      <c r="K30" s="90"/>
      <c r="L30" s="90"/>
      <c r="M30" s="90"/>
      <c r="N30" s="90"/>
    </row>
    <row r="31" spans="1:14" s="3" customFormat="1" x14ac:dyDescent="0.25">
      <c r="A31" s="53" t="s">
        <v>123</v>
      </c>
      <c r="B31" s="104">
        <v>10364</v>
      </c>
      <c r="C31" s="104">
        <v>28658</v>
      </c>
      <c r="D31" s="104">
        <v>80728</v>
      </c>
      <c r="E31" s="104">
        <v>81785</v>
      </c>
      <c r="F31" s="104">
        <v>201537</v>
      </c>
      <c r="G31" s="58" t="s">
        <v>124</v>
      </c>
      <c r="J31" s="90"/>
      <c r="K31" s="90"/>
      <c r="L31" s="90"/>
      <c r="M31" s="90"/>
      <c r="N31" s="90"/>
    </row>
  </sheetData>
  <mergeCells count="4">
    <mergeCell ref="A4:G4"/>
    <mergeCell ref="A5:A6"/>
    <mergeCell ref="B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2"/>
  <dimension ref="A1:P31"/>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6" ht="60" customHeight="1" x14ac:dyDescent="0.25">
      <c r="G1" s="114" t="e" vm="15">
        <v>#VALUE!</v>
      </c>
    </row>
    <row r="2" spans="1:16" ht="15.95" customHeight="1" x14ac:dyDescent="0.25"/>
    <row r="3" spans="1:16" x14ac:dyDescent="0.25">
      <c r="A3" s="212"/>
      <c r="B3" s="213" t="s">
        <v>254</v>
      </c>
      <c r="C3" s="214"/>
      <c r="D3" s="214"/>
      <c r="E3" s="214"/>
      <c r="F3" s="214"/>
      <c r="G3" s="214"/>
    </row>
    <row r="4" spans="1:16" ht="80.25" customHeight="1" x14ac:dyDescent="0.25">
      <c r="A4" s="215" t="s">
        <v>367</v>
      </c>
      <c r="B4" s="215"/>
      <c r="C4" s="215"/>
      <c r="D4" s="215"/>
      <c r="E4" s="215"/>
      <c r="F4" s="215"/>
      <c r="G4" s="215"/>
    </row>
    <row r="5" spans="1:16" x14ac:dyDescent="0.25">
      <c r="A5" s="155" t="s">
        <v>249</v>
      </c>
      <c r="B5" s="166" t="s">
        <v>253</v>
      </c>
      <c r="C5" s="166"/>
      <c r="D5" s="166"/>
      <c r="E5" s="166"/>
      <c r="F5" s="166"/>
      <c r="G5" s="155" t="s">
        <v>252</v>
      </c>
    </row>
    <row r="6" spans="1:16" ht="47.25" x14ac:dyDescent="0.25">
      <c r="A6" s="155"/>
      <c r="B6" s="73" t="s">
        <v>218</v>
      </c>
      <c r="C6" s="73" t="s">
        <v>219</v>
      </c>
      <c r="D6" s="74" t="s">
        <v>220</v>
      </c>
      <c r="E6" s="74" t="s">
        <v>203</v>
      </c>
      <c r="F6" s="36" t="s">
        <v>49</v>
      </c>
      <c r="G6" s="155"/>
    </row>
    <row r="7" spans="1:16" x14ac:dyDescent="0.25">
      <c r="A7" s="53" t="s">
        <v>75</v>
      </c>
      <c r="B7" s="104">
        <v>343</v>
      </c>
      <c r="C7" s="104">
        <v>1191</v>
      </c>
      <c r="D7" s="104">
        <v>4844</v>
      </c>
      <c r="E7" s="104">
        <v>4821</v>
      </c>
      <c r="F7" s="104">
        <v>11199</v>
      </c>
      <c r="G7" s="56" t="s">
        <v>76</v>
      </c>
      <c r="K7" s="90"/>
      <c r="L7" s="90"/>
      <c r="M7" s="90"/>
      <c r="N7" s="90"/>
      <c r="O7" s="90"/>
      <c r="P7" s="90"/>
    </row>
    <row r="8" spans="1:16" x14ac:dyDescent="0.25">
      <c r="A8" s="53" t="s">
        <v>77</v>
      </c>
      <c r="B8" s="104">
        <v>418</v>
      </c>
      <c r="C8" s="104">
        <v>1350</v>
      </c>
      <c r="D8" s="104">
        <v>4851</v>
      </c>
      <c r="E8" s="104">
        <v>6619</v>
      </c>
      <c r="F8" s="104">
        <v>13240</v>
      </c>
      <c r="G8" s="56" t="s">
        <v>78</v>
      </c>
      <c r="K8" s="90"/>
      <c r="L8" s="90"/>
      <c r="M8" s="90"/>
      <c r="N8" s="90"/>
      <c r="O8" s="90"/>
    </row>
    <row r="9" spans="1:16" ht="31.5" x14ac:dyDescent="0.25">
      <c r="A9" s="53" t="s">
        <v>79</v>
      </c>
      <c r="B9" s="104">
        <v>367</v>
      </c>
      <c r="C9" s="104">
        <v>1705</v>
      </c>
      <c r="D9" s="104">
        <v>5161</v>
      </c>
      <c r="E9" s="104">
        <v>3431</v>
      </c>
      <c r="F9" s="104">
        <v>10665</v>
      </c>
      <c r="G9" s="56" t="s">
        <v>80</v>
      </c>
      <c r="K9" s="90"/>
      <c r="L9" s="90"/>
      <c r="M9" s="90"/>
      <c r="N9" s="90"/>
      <c r="O9" s="90"/>
    </row>
    <row r="10" spans="1:16" ht="31.5" x14ac:dyDescent="0.25">
      <c r="A10" s="53" t="s">
        <v>81</v>
      </c>
      <c r="B10" s="104">
        <v>143</v>
      </c>
      <c r="C10" s="104">
        <v>614</v>
      </c>
      <c r="D10" s="104">
        <v>1834</v>
      </c>
      <c r="E10" s="104">
        <v>1178</v>
      </c>
      <c r="F10" s="104">
        <v>3771</v>
      </c>
      <c r="G10" s="56" t="s">
        <v>82</v>
      </c>
      <c r="K10" s="90"/>
      <c r="L10" s="90"/>
      <c r="M10" s="90"/>
      <c r="N10" s="90"/>
      <c r="O10" s="90"/>
    </row>
    <row r="11" spans="1:16" x14ac:dyDescent="0.25">
      <c r="A11" s="53" t="s">
        <v>83</v>
      </c>
      <c r="B11" s="104">
        <v>202</v>
      </c>
      <c r="C11" s="104">
        <v>865</v>
      </c>
      <c r="D11" s="104">
        <v>2520</v>
      </c>
      <c r="E11" s="104">
        <v>1873</v>
      </c>
      <c r="F11" s="104">
        <v>5461</v>
      </c>
      <c r="G11" s="56" t="s">
        <v>84</v>
      </c>
      <c r="K11" s="90"/>
      <c r="L11" s="90"/>
      <c r="M11" s="90"/>
      <c r="N11" s="90"/>
      <c r="O11" s="90"/>
    </row>
    <row r="12" spans="1:16" ht="31.5" x14ac:dyDescent="0.25">
      <c r="A12" s="53" t="s">
        <v>85</v>
      </c>
      <c r="B12" s="104">
        <v>49</v>
      </c>
      <c r="C12" s="104">
        <v>194</v>
      </c>
      <c r="D12" s="104">
        <v>422</v>
      </c>
      <c r="E12" s="104">
        <v>273</v>
      </c>
      <c r="F12" s="104">
        <v>939</v>
      </c>
      <c r="G12" s="56" t="s">
        <v>86</v>
      </c>
      <c r="K12" s="90"/>
      <c r="L12" s="90"/>
      <c r="M12" s="90"/>
      <c r="N12" s="90"/>
      <c r="O12" s="90"/>
    </row>
    <row r="13" spans="1:16" x14ac:dyDescent="0.25">
      <c r="A13" s="53" t="s">
        <v>87</v>
      </c>
      <c r="B13" s="104">
        <v>65</v>
      </c>
      <c r="C13" s="104">
        <v>394</v>
      </c>
      <c r="D13" s="104">
        <v>1154</v>
      </c>
      <c r="E13" s="104">
        <v>766</v>
      </c>
      <c r="F13" s="104">
        <v>2381</v>
      </c>
      <c r="G13" s="56" t="s">
        <v>88</v>
      </c>
      <c r="K13" s="90"/>
      <c r="L13" s="90"/>
      <c r="M13" s="90"/>
      <c r="N13" s="90"/>
      <c r="O13" s="90"/>
    </row>
    <row r="14" spans="1:16" x14ac:dyDescent="0.25">
      <c r="A14" s="53" t="s">
        <v>89</v>
      </c>
      <c r="B14" s="104">
        <v>73</v>
      </c>
      <c r="C14" s="104">
        <v>396</v>
      </c>
      <c r="D14" s="104">
        <v>774</v>
      </c>
      <c r="E14" s="104">
        <v>426</v>
      </c>
      <c r="F14" s="104">
        <v>1671</v>
      </c>
      <c r="G14" s="56" t="s">
        <v>90</v>
      </c>
      <c r="K14" s="90"/>
      <c r="L14" s="90"/>
      <c r="M14" s="90"/>
      <c r="N14" s="90"/>
      <c r="O14" s="90"/>
    </row>
    <row r="15" spans="1:16" ht="31.5" x14ac:dyDescent="0.25">
      <c r="A15" s="53" t="s">
        <v>91</v>
      </c>
      <c r="B15" s="104">
        <v>46</v>
      </c>
      <c r="C15" s="104">
        <v>210</v>
      </c>
      <c r="D15" s="104">
        <v>575</v>
      </c>
      <c r="E15" s="104">
        <v>423</v>
      </c>
      <c r="F15" s="104">
        <v>1255</v>
      </c>
      <c r="G15" s="56" t="s">
        <v>92</v>
      </c>
      <c r="K15" s="90"/>
      <c r="L15" s="90"/>
      <c r="M15" s="90"/>
      <c r="N15" s="90"/>
      <c r="O15" s="90"/>
    </row>
    <row r="16" spans="1:16" x14ac:dyDescent="0.25">
      <c r="A16" s="53" t="s">
        <v>93</v>
      </c>
      <c r="B16" s="104">
        <v>50</v>
      </c>
      <c r="C16" s="104">
        <v>245</v>
      </c>
      <c r="D16" s="104">
        <v>637</v>
      </c>
      <c r="E16" s="104">
        <v>449</v>
      </c>
      <c r="F16" s="104">
        <v>1382</v>
      </c>
      <c r="G16" s="56" t="s">
        <v>94</v>
      </c>
      <c r="K16" s="90"/>
      <c r="L16" s="90"/>
      <c r="M16" s="90"/>
      <c r="N16" s="90"/>
      <c r="O16" s="90"/>
    </row>
    <row r="17" spans="1:15" x14ac:dyDescent="0.25">
      <c r="A17" s="53" t="s">
        <v>95</v>
      </c>
      <c r="B17" s="104">
        <v>55</v>
      </c>
      <c r="C17" s="104">
        <v>268</v>
      </c>
      <c r="D17" s="104">
        <v>499</v>
      </c>
      <c r="E17" s="104">
        <v>271</v>
      </c>
      <c r="F17" s="104">
        <v>1095</v>
      </c>
      <c r="G17" s="56" t="s">
        <v>96</v>
      </c>
      <c r="K17" s="90"/>
      <c r="L17" s="90"/>
      <c r="M17" s="90"/>
      <c r="N17" s="90"/>
      <c r="O17" s="90"/>
    </row>
    <row r="18" spans="1:15" x14ac:dyDescent="0.25">
      <c r="A18" s="53" t="s">
        <v>97</v>
      </c>
      <c r="B18" s="104">
        <v>241</v>
      </c>
      <c r="C18" s="104">
        <v>1073</v>
      </c>
      <c r="D18" s="104">
        <v>3669</v>
      </c>
      <c r="E18" s="104">
        <v>2870</v>
      </c>
      <c r="F18" s="104">
        <v>7854</v>
      </c>
      <c r="G18" s="56" t="s">
        <v>98</v>
      </c>
      <c r="K18" s="90"/>
      <c r="L18" s="90"/>
      <c r="M18" s="90"/>
      <c r="N18" s="90"/>
      <c r="O18" s="90"/>
    </row>
    <row r="19" spans="1:15" ht="31.5" x14ac:dyDescent="0.25">
      <c r="A19" s="53" t="s">
        <v>99</v>
      </c>
      <c r="B19" s="104">
        <v>125</v>
      </c>
      <c r="C19" s="104">
        <v>953</v>
      </c>
      <c r="D19" s="104">
        <v>2490</v>
      </c>
      <c r="E19" s="104">
        <v>1745</v>
      </c>
      <c r="F19" s="104">
        <v>5315</v>
      </c>
      <c r="G19" s="56" t="s">
        <v>100</v>
      </c>
      <c r="K19" s="90"/>
      <c r="L19" s="90"/>
      <c r="M19" s="90"/>
      <c r="N19" s="90"/>
      <c r="O19" s="90"/>
    </row>
    <row r="20" spans="1:15" x14ac:dyDescent="0.25">
      <c r="A20" s="53" t="s">
        <v>101</v>
      </c>
      <c r="B20" s="104">
        <v>63</v>
      </c>
      <c r="C20" s="104">
        <v>525</v>
      </c>
      <c r="D20" s="104">
        <v>1287</v>
      </c>
      <c r="E20" s="104">
        <v>1014</v>
      </c>
      <c r="F20" s="104">
        <v>2890</v>
      </c>
      <c r="G20" s="56" t="s">
        <v>102</v>
      </c>
      <c r="K20" s="90"/>
      <c r="L20" s="90"/>
      <c r="M20" s="90"/>
      <c r="N20" s="90"/>
      <c r="O20" s="90"/>
    </row>
    <row r="21" spans="1:15" x14ac:dyDescent="0.25">
      <c r="A21" s="53" t="s">
        <v>103</v>
      </c>
      <c r="B21" s="104">
        <v>180</v>
      </c>
      <c r="C21" s="104">
        <v>853</v>
      </c>
      <c r="D21" s="104">
        <v>2150</v>
      </c>
      <c r="E21" s="104">
        <v>1681</v>
      </c>
      <c r="F21" s="104">
        <v>4866</v>
      </c>
      <c r="G21" s="56" t="s">
        <v>104</v>
      </c>
      <c r="K21" s="90"/>
      <c r="L21" s="90"/>
      <c r="M21" s="90"/>
      <c r="N21" s="90"/>
      <c r="O21" s="90"/>
    </row>
    <row r="22" spans="1:15" ht="31.5" x14ac:dyDescent="0.25">
      <c r="A22" s="53" t="s">
        <v>105</v>
      </c>
      <c r="B22" s="104">
        <v>98</v>
      </c>
      <c r="C22" s="104">
        <v>476</v>
      </c>
      <c r="D22" s="104">
        <v>887</v>
      </c>
      <c r="E22" s="104">
        <v>597</v>
      </c>
      <c r="F22" s="104">
        <v>2060</v>
      </c>
      <c r="G22" s="56" t="s">
        <v>106</v>
      </c>
      <c r="K22" s="90"/>
      <c r="L22" s="90"/>
      <c r="M22" s="90"/>
      <c r="N22" s="90"/>
      <c r="O22" s="90"/>
    </row>
    <row r="23" spans="1:15" ht="31.5" x14ac:dyDescent="0.25">
      <c r="A23" s="53" t="s">
        <v>107</v>
      </c>
      <c r="B23" s="104">
        <v>66</v>
      </c>
      <c r="C23" s="104">
        <v>307</v>
      </c>
      <c r="D23" s="104">
        <v>585</v>
      </c>
      <c r="E23" s="104">
        <v>327</v>
      </c>
      <c r="F23" s="104">
        <v>1287</v>
      </c>
      <c r="G23" s="56" t="s">
        <v>108</v>
      </c>
      <c r="K23" s="90"/>
      <c r="L23" s="90"/>
      <c r="M23" s="90"/>
      <c r="N23" s="90"/>
      <c r="O23" s="90"/>
    </row>
    <row r="24" spans="1:15" ht="31.5" x14ac:dyDescent="0.25">
      <c r="A24" s="53" t="s">
        <v>109</v>
      </c>
      <c r="B24" s="104">
        <v>77</v>
      </c>
      <c r="C24" s="104">
        <v>450</v>
      </c>
      <c r="D24" s="104">
        <v>821</v>
      </c>
      <c r="E24" s="104">
        <v>375</v>
      </c>
      <c r="F24" s="104">
        <v>1725</v>
      </c>
      <c r="G24" s="56" t="s">
        <v>110</v>
      </c>
      <c r="K24" s="90"/>
      <c r="L24" s="90"/>
      <c r="M24" s="90"/>
      <c r="N24" s="90"/>
      <c r="O24" s="90"/>
    </row>
    <row r="25" spans="1:15" x14ac:dyDescent="0.25">
      <c r="A25" s="53" t="s">
        <v>111</v>
      </c>
      <c r="B25" s="104">
        <v>58</v>
      </c>
      <c r="C25" s="104">
        <v>375</v>
      </c>
      <c r="D25" s="104">
        <v>1270</v>
      </c>
      <c r="E25" s="104">
        <v>1175</v>
      </c>
      <c r="F25" s="104">
        <v>2880</v>
      </c>
      <c r="G25" s="56" t="s">
        <v>112</v>
      </c>
      <c r="K25" s="90"/>
      <c r="L25" s="90"/>
      <c r="M25" s="90"/>
      <c r="N25" s="90"/>
      <c r="O25" s="90"/>
    </row>
    <row r="26" spans="1:15" ht="31.5" x14ac:dyDescent="0.25">
      <c r="A26" s="53" t="s">
        <v>113</v>
      </c>
      <c r="B26" s="104">
        <v>141</v>
      </c>
      <c r="C26" s="104">
        <v>1033</v>
      </c>
      <c r="D26" s="104">
        <v>2207</v>
      </c>
      <c r="E26" s="104">
        <v>802</v>
      </c>
      <c r="F26" s="104">
        <v>4184</v>
      </c>
      <c r="G26" s="56" t="s">
        <v>114</v>
      </c>
      <c r="K26" s="90"/>
      <c r="L26" s="90"/>
      <c r="M26" s="90"/>
      <c r="N26" s="90"/>
      <c r="O26" s="90"/>
    </row>
    <row r="27" spans="1:15" ht="31.5" x14ac:dyDescent="0.25">
      <c r="A27" s="53" t="s">
        <v>115</v>
      </c>
      <c r="B27" s="104">
        <v>19</v>
      </c>
      <c r="C27" s="104">
        <v>226</v>
      </c>
      <c r="D27" s="104">
        <v>548</v>
      </c>
      <c r="E27" s="104">
        <v>235</v>
      </c>
      <c r="F27" s="104">
        <v>1030</v>
      </c>
      <c r="G27" s="56" t="s">
        <v>116</v>
      </c>
      <c r="K27" s="90"/>
      <c r="L27" s="90"/>
      <c r="M27" s="90"/>
      <c r="N27" s="90"/>
      <c r="O27" s="90"/>
    </row>
    <row r="28" spans="1:15" x14ac:dyDescent="0.25">
      <c r="A28" s="53" t="s">
        <v>117</v>
      </c>
      <c r="B28" s="104">
        <v>54</v>
      </c>
      <c r="C28" s="104">
        <v>276</v>
      </c>
      <c r="D28" s="104">
        <v>687</v>
      </c>
      <c r="E28" s="104">
        <v>600</v>
      </c>
      <c r="F28" s="104">
        <v>1618</v>
      </c>
      <c r="G28" s="56" t="s">
        <v>118</v>
      </c>
      <c r="K28" s="90"/>
      <c r="L28" s="90"/>
      <c r="M28" s="90"/>
      <c r="N28" s="90"/>
      <c r="O28" s="90"/>
    </row>
    <row r="29" spans="1:15" x14ac:dyDescent="0.25">
      <c r="A29" s="53" t="s">
        <v>119</v>
      </c>
      <c r="B29" s="104">
        <v>8</v>
      </c>
      <c r="C29" s="104">
        <v>66</v>
      </c>
      <c r="D29" s="104">
        <v>229</v>
      </c>
      <c r="E29" s="104">
        <v>178</v>
      </c>
      <c r="F29" s="104">
        <v>483</v>
      </c>
      <c r="G29" s="56" t="s">
        <v>120</v>
      </c>
      <c r="K29" s="90"/>
      <c r="L29" s="90"/>
      <c r="M29" s="90"/>
      <c r="N29" s="90"/>
      <c r="O29" s="90"/>
    </row>
    <row r="30" spans="1:15" x14ac:dyDescent="0.25">
      <c r="A30" s="53" t="s">
        <v>121</v>
      </c>
      <c r="B30" s="104">
        <v>24</v>
      </c>
      <c r="C30" s="104">
        <v>136</v>
      </c>
      <c r="D30" s="104">
        <v>312</v>
      </c>
      <c r="E30" s="104">
        <v>157</v>
      </c>
      <c r="F30" s="104">
        <v>630</v>
      </c>
      <c r="G30" s="56" t="s">
        <v>122</v>
      </c>
      <c r="K30" s="90"/>
      <c r="L30" s="90"/>
      <c r="M30" s="90"/>
      <c r="N30" s="90"/>
      <c r="O30" s="90"/>
    </row>
    <row r="31" spans="1:15" x14ac:dyDescent="0.25">
      <c r="A31" s="53" t="s">
        <v>123</v>
      </c>
      <c r="B31" s="148">
        <v>2973</v>
      </c>
      <c r="C31" s="148">
        <v>14194</v>
      </c>
      <c r="D31" s="148">
        <v>40426</v>
      </c>
      <c r="E31" s="148">
        <v>32296</v>
      </c>
      <c r="F31" s="148">
        <v>89890</v>
      </c>
      <c r="G31" s="58" t="s">
        <v>124</v>
      </c>
      <c r="K31" s="90"/>
      <c r="L31" s="90"/>
      <c r="M31" s="90"/>
      <c r="N31" s="90"/>
      <c r="O31" s="90"/>
    </row>
  </sheetData>
  <mergeCells count="4">
    <mergeCell ref="A4:G4"/>
    <mergeCell ref="A5:A6"/>
    <mergeCell ref="B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3"/>
  <dimension ref="A1:N32"/>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4" ht="60" customHeight="1" x14ac:dyDescent="0.25">
      <c r="G1" s="114" t="e" vm="6">
        <v>#VALUE!</v>
      </c>
    </row>
    <row r="2" spans="1:14" ht="15.95" customHeight="1" x14ac:dyDescent="0.25"/>
    <row r="3" spans="1:14" x14ac:dyDescent="0.25">
      <c r="A3" s="212"/>
      <c r="B3" s="214"/>
      <c r="C3" s="213" t="s">
        <v>221</v>
      </c>
      <c r="D3" s="214"/>
      <c r="E3" s="214"/>
      <c r="F3" s="214"/>
      <c r="G3" s="214"/>
    </row>
    <row r="4" spans="1:14" ht="79.5" customHeight="1" x14ac:dyDescent="0.25">
      <c r="A4" s="216" t="s">
        <v>368</v>
      </c>
      <c r="B4" s="216"/>
      <c r="C4" s="216"/>
      <c r="D4" s="216"/>
      <c r="E4" s="216"/>
      <c r="F4" s="216"/>
      <c r="G4" s="216"/>
    </row>
    <row r="5" spans="1:14" x14ac:dyDescent="0.25">
      <c r="A5" s="155" t="s">
        <v>249</v>
      </c>
      <c r="B5" s="166" t="s">
        <v>253</v>
      </c>
      <c r="C5" s="166"/>
      <c r="D5" s="166"/>
      <c r="E5" s="166"/>
      <c r="F5" s="166"/>
      <c r="G5" s="155" t="s">
        <v>252</v>
      </c>
    </row>
    <row r="6" spans="1:14" ht="47.25" x14ac:dyDescent="0.25">
      <c r="A6" s="155"/>
      <c r="B6" s="73" t="s">
        <v>218</v>
      </c>
      <c r="C6" s="73" t="s">
        <v>219</v>
      </c>
      <c r="D6" s="74" t="s">
        <v>220</v>
      </c>
      <c r="E6" s="74" t="s">
        <v>203</v>
      </c>
      <c r="F6" s="36" t="s">
        <v>49</v>
      </c>
      <c r="G6" s="155"/>
    </row>
    <row r="7" spans="1:14" x14ac:dyDescent="0.25">
      <c r="A7" s="53" t="s">
        <v>75</v>
      </c>
      <c r="B7" s="97">
        <v>751</v>
      </c>
      <c r="C7" s="97">
        <v>1205</v>
      </c>
      <c r="D7" s="97">
        <v>4783</v>
      </c>
      <c r="E7" s="97">
        <v>7628</v>
      </c>
      <c r="F7" s="97">
        <v>14369</v>
      </c>
      <c r="G7" s="56" t="s">
        <v>76</v>
      </c>
      <c r="I7" s="90"/>
      <c r="J7" s="90"/>
      <c r="K7" s="90"/>
      <c r="L7" s="90"/>
      <c r="M7" s="90"/>
      <c r="N7" s="90"/>
    </row>
    <row r="8" spans="1:14" x14ac:dyDescent="0.25">
      <c r="A8" s="53" t="s">
        <v>77</v>
      </c>
      <c r="B8" s="97">
        <v>983</v>
      </c>
      <c r="C8" s="97">
        <v>1454</v>
      </c>
      <c r="D8" s="97">
        <v>4789</v>
      </c>
      <c r="E8" s="97">
        <v>8124</v>
      </c>
      <c r="F8" s="97">
        <v>15352</v>
      </c>
      <c r="G8" s="56" t="s">
        <v>78</v>
      </c>
      <c r="I8" s="90"/>
      <c r="J8" s="90"/>
      <c r="K8" s="90"/>
      <c r="L8" s="90"/>
      <c r="M8" s="90"/>
    </row>
    <row r="9" spans="1:14" ht="31.5" x14ac:dyDescent="0.25">
      <c r="A9" s="53" t="s">
        <v>79</v>
      </c>
      <c r="B9" s="97">
        <v>969</v>
      </c>
      <c r="C9" s="97">
        <v>1784</v>
      </c>
      <c r="D9" s="97">
        <v>4950</v>
      </c>
      <c r="E9" s="97">
        <v>4976</v>
      </c>
      <c r="F9" s="97">
        <v>12680</v>
      </c>
      <c r="G9" s="56" t="s">
        <v>80</v>
      </c>
      <c r="I9" s="90"/>
      <c r="J9" s="90"/>
      <c r="K9" s="90"/>
      <c r="L9" s="90"/>
      <c r="M9" s="90"/>
    </row>
    <row r="10" spans="1:14" ht="31.5" x14ac:dyDescent="0.25">
      <c r="A10" s="53" t="s">
        <v>81</v>
      </c>
      <c r="B10" s="97">
        <v>401</v>
      </c>
      <c r="C10" s="97">
        <v>659</v>
      </c>
      <c r="D10" s="97">
        <v>1955</v>
      </c>
      <c r="E10" s="97">
        <v>1927</v>
      </c>
      <c r="F10" s="97">
        <v>4944</v>
      </c>
      <c r="G10" s="56" t="s">
        <v>82</v>
      </c>
      <c r="I10" s="90"/>
      <c r="J10" s="90"/>
      <c r="K10" s="90"/>
      <c r="L10" s="90"/>
      <c r="M10" s="90"/>
    </row>
    <row r="11" spans="1:14" x14ac:dyDescent="0.25">
      <c r="A11" s="53" t="s">
        <v>83</v>
      </c>
      <c r="B11" s="97">
        <v>421</v>
      </c>
      <c r="C11" s="97">
        <v>881</v>
      </c>
      <c r="D11" s="97">
        <v>2458</v>
      </c>
      <c r="E11" s="97">
        <v>2679</v>
      </c>
      <c r="F11" s="97">
        <v>6439</v>
      </c>
      <c r="G11" s="56" t="s">
        <v>84</v>
      </c>
      <c r="I11" s="90"/>
      <c r="J11" s="90"/>
      <c r="K11" s="90"/>
      <c r="L11" s="90"/>
      <c r="M11" s="90"/>
    </row>
    <row r="12" spans="1:14" ht="31.5" x14ac:dyDescent="0.25">
      <c r="A12" s="53" t="s">
        <v>85</v>
      </c>
      <c r="B12" s="97">
        <v>114</v>
      </c>
      <c r="C12" s="97">
        <v>213</v>
      </c>
      <c r="D12" s="97">
        <v>423</v>
      </c>
      <c r="E12" s="97">
        <v>399</v>
      </c>
      <c r="F12" s="97">
        <v>1150</v>
      </c>
      <c r="G12" s="56" t="s">
        <v>86</v>
      </c>
      <c r="I12" s="90"/>
      <c r="J12" s="90"/>
      <c r="K12" s="90"/>
      <c r="L12" s="90"/>
      <c r="M12" s="90"/>
    </row>
    <row r="13" spans="1:14" x14ac:dyDescent="0.25">
      <c r="A13" s="53" t="s">
        <v>87</v>
      </c>
      <c r="B13" s="97">
        <v>191</v>
      </c>
      <c r="C13" s="97">
        <v>364</v>
      </c>
      <c r="D13" s="97">
        <v>1318</v>
      </c>
      <c r="E13" s="97">
        <v>1257</v>
      </c>
      <c r="F13" s="97">
        <v>3132</v>
      </c>
      <c r="G13" s="56" t="s">
        <v>88</v>
      </c>
      <c r="I13" s="90"/>
      <c r="J13" s="90"/>
      <c r="K13" s="90"/>
      <c r="L13" s="90"/>
      <c r="M13" s="90"/>
    </row>
    <row r="14" spans="1:14" x14ac:dyDescent="0.25">
      <c r="A14" s="53" t="s">
        <v>89</v>
      </c>
      <c r="B14" s="97">
        <v>180</v>
      </c>
      <c r="C14" s="97">
        <v>377</v>
      </c>
      <c r="D14" s="97">
        <v>940</v>
      </c>
      <c r="E14" s="97">
        <v>735</v>
      </c>
      <c r="F14" s="97">
        <v>2235</v>
      </c>
      <c r="G14" s="56" t="s">
        <v>90</v>
      </c>
      <c r="I14" s="90"/>
      <c r="J14" s="90"/>
      <c r="K14" s="90"/>
      <c r="L14" s="90"/>
      <c r="M14" s="90"/>
    </row>
    <row r="15" spans="1:14" ht="31.5" x14ac:dyDescent="0.25">
      <c r="A15" s="53" t="s">
        <v>91</v>
      </c>
      <c r="B15" s="97">
        <v>107</v>
      </c>
      <c r="C15" s="97">
        <v>193</v>
      </c>
      <c r="D15" s="97">
        <v>497</v>
      </c>
      <c r="E15" s="97">
        <v>914</v>
      </c>
      <c r="F15" s="97">
        <v>1712</v>
      </c>
      <c r="G15" s="56" t="s">
        <v>92</v>
      </c>
      <c r="I15" s="90"/>
      <c r="J15" s="90"/>
      <c r="K15" s="90"/>
      <c r="L15" s="90"/>
      <c r="M15" s="90"/>
    </row>
    <row r="16" spans="1:14" x14ac:dyDescent="0.25">
      <c r="A16" s="53" t="s">
        <v>93</v>
      </c>
      <c r="B16" s="97">
        <v>204</v>
      </c>
      <c r="C16" s="97">
        <v>308</v>
      </c>
      <c r="D16" s="97">
        <v>580</v>
      </c>
      <c r="E16" s="97">
        <v>631</v>
      </c>
      <c r="F16" s="97">
        <v>1724</v>
      </c>
      <c r="G16" s="56" t="s">
        <v>94</v>
      </c>
      <c r="I16" s="90"/>
      <c r="J16" s="90"/>
      <c r="K16" s="90"/>
      <c r="L16" s="90"/>
      <c r="M16" s="90"/>
    </row>
    <row r="17" spans="1:13" x14ac:dyDescent="0.25">
      <c r="A17" s="53" t="s">
        <v>95</v>
      </c>
      <c r="B17" s="97">
        <v>153</v>
      </c>
      <c r="C17" s="97">
        <v>333</v>
      </c>
      <c r="D17" s="97">
        <v>516</v>
      </c>
      <c r="E17" s="97">
        <v>432</v>
      </c>
      <c r="F17" s="97">
        <v>1436</v>
      </c>
      <c r="G17" s="56" t="s">
        <v>96</v>
      </c>
      <c r="I17" s="90"/>
      <c r="J17" s="90"/>
      <c r="K17" s="90"/>
      <c r="L17" s="90"/>
      <c r="M17" s="90"/>
    </row>
    <row r="18" spans="1:13" x14ac:dyDescent="0.25">
      <c r="A18" s="53" t="s">
        <v>97</v>
      </c>
      <c r="B18" s="97">
        <v>610</v>
      </c>
      <c r="C18" s="97">
        <v>1117</v>
      </c>
      <c r="D18" s="97">
        <v>4377</v>
      </c>
      <c r="E18" s="97">
        <v>4890</v>
      </c>
      <c r="F18" s="97">
        <v>10995</v>
      </c>
      <c r="G18" s="56" t="s">
        <v>98</v>
      </c>
      <c r="I18" s="90"/>
      <c r="J18" s="90"/>
      <c r="K18" s="90"/>
      <c r="L18" s="90"/>
      <c r="M18" s="90"/>
    </row>
    <row r="19" spans="1:13" ht="31.5" x14ac:dyDescent="0.25">
      <c r="A19" s="53" t="s">
        <v>99</v>
      </c>
      <c r="B19" s="97">
        <v>355</v>
      </c>
      <c r="C19" s="97">
        <v>961</v>
      </c>
      <c r="D19" s="97">
        <v>2851</v>
      </c>
      <c r="E19" s="97">
        <v>3153</v>
      </c>
      <c r="F19" s="97">
        <v>7321</v>
      </c>
      <c r="G19" s="56" t="s">
        <v>100</v>
      </c>
      <c r="I19" s="90"/>
      <c r="J19" s="90"/>
      <c r="K19" s="90"/>
      <c r="L19" s="90"/>
      <c r="M19" s="90"/>
    </row>
    <row r="20" spans="1:13" x14ac:dyDescent="0.25">
      <c r="A20" s="53" t="s">
        <v>101</v>
      </c>
      <c r="B20" s="97">
        <v>195</v>
      </c>
      <c r="C20" s="97">
        <v>615</v>
      </c>
      <c r="D20" s="97">
        <v>1242</v>
      </c>
      <c r="E20" s="97">
        <v>1650</v>
      </c>
      <c r="F20" s="97">
        <v>3703</v>
      </c>
      <c r="G20" s="56" t="s">
        <v>102</v>
      </c>
      <c r="I20" s="90"/>
      <c r="J20" s="90"/>
      <c r="K20" s="90"/>
      <c r="L20" s="90"/>
      <c r="M20" s="90"/>
    </row>
    <row r="21" spans="1:13" x14ac:dyDescent="0.25">
      <c r="A21" s="53" t="s">
        <v>103</v>
      </c>
      <c r="B21" s="97">
        <v>431</v>
      </c>
      <c r="C21" s="97">
        <v>925</v>
      </c>
      <c r="D21" s="97">
        <v>2028</v>
      </c>
      <c r="E21" s="97">
        <v>2816</v>
      </c>
      <c r="F21" s="97">
        <v>6201</v>
      </c>
      <c r="G21" s="56" t="s">
        <v>104</v>
      </c>
      <c r="I21" s="90"/>
      <c r="J21" s="90"/>
      <c r="K21" s="90"/>
      <c r="L21" s="90"/>
      <c r="M21" s="90"/>
    </row>
    <row r="22" spans="1:13" ht="31.5" x14ac:dyDescent="0.25">
      <c r="A22" s="53" t="s">
        <v>105</v>
      </c>
      <c r="B22" s="97">
        <v>209</v>
      </c>
      <c r="C22" s="97">
        <v>480</v>
      </c>
      <c r="D22" s="97">
        <v>910</v>
      </c>
      <c r="E22" s="97">
        <v>1095</v>
      </c>
      <c r="F22" s="97">
        <v>2696</v>
      </c>
      <c r="G22" s="56" t="s">
        <v>106</v>
      </c>
      <c r="I22" s="90"/>
      <c r="J22" s="90"/>
      <c r="K22" s="90"/>
      <c r="L22" s="90"/>
      <c r="M22" s="90"/>
    </row>
    <row r="23" spans="1:13" ht="31.5" x14ac:dyDescent="0.25">
      <c r="A23" s="53" t="s">
        <v>107</v>
      </c>
      <c r="B23" s="97">
        <v>174</v>
      </c>
      <c r="C23" s="97">
        <v>330</v>
      </c>
      <c r="D23" s="97">
        <v>542</v>
      </c>
      <c r="E23" s="97">
        <v>472</v>
      </c>
      <c r="F23" s="97">
        <v>1519</v>
      </c>
      <c r="G23" s="56" t="s">
        <v>108</v>
      </c>
      <c r="I23" s="90"/>
      <c r="J23" s="90"/>
      <c r="K23" s="90"/>
      <c r="L23" s="90"/>
      <c r="M23" s="90"/>
    </row>
    <row r="24" spans="1:13" ht="31.5" x14ac:dyDescent="0.25">
      <c r="A24" s="53" t="s">
        <v>109</v>
      </c>
      <c r="B24" s="97">
        <v>177</v>
      </c>
      <c r="C24" s="97">
        <v>374</v>
      </c>
      <c r="D24" s="97">
        <v>731</v>
      </c>
      <c r="E24" s="97">
        <v>481</v>
      </c>
      <c r="F24" s="97">
        <v>1764</v>
      </c>
      <c r="G24" s="56" t="s">
        <v>110</v>
      </c>
      <c r="I24" s="90"/>
      <c r="J24" s="90"/>
      <c r="K24" s="90"/>
      <c r="L24" s="90"/>
      <c r="M24" s="90"/>
    </row>
    <row r="25" spans="1:13" x14ac:dyDescent="0.25">
      <c r="A25" s="53" t="s">
        <v>111</v>
      </c>
      <c r="B25" s="97">
        <v>163</v>
      </c>
      <c r="C25" s="97">
        <v>420</v>
      </c>
      <c r="D25" s="97">
        <v>1055</v>
      </c>
      <c r="E25" s="97">
        <v>1759</v>
      </c>
      <c r="F25" s="97">
        <v>3398</v>
      </c>
      <c r="G25" s="56" t="s">
        <v>112</v>
      </c>
      <c r="I25" s="90"/>
      <c r="J25" s="90"/>
      <c r="K25" s="90"/>
      <c r="L25" s="90"/>
      <c r="M25" s="90"/>
    </row>
    <row r="26" spans="1:13" ht="31.5" x14ac:dyDescent="0.25">
      <c r="A26" s="53" t="s">
        <v>113</v>
      </c>
      <c r="B26" s="97">
        <v>281</v>
      </c>
      <c r="C26" s="97">
        <v>809</v>
      </c>
      <c r="D26" s="97">
        <v>1820</v>
      </c>
      <c r="E26" s="97">
        <v>1285</v>
      </c>
      <c r="F26" s="97">
        <v>4197</v>
      </c>
      <c r="G26" s="56" t="s">
        <v>114</v>
      </c>
      <c r="I26" s="90"/>
      <c r="J26" s="90"/>
      <c r="K26" s="90"/>
      <c r="L26" s="90"/>
      <c r="M26" s="90"/>
    </row>
    <row r="27" spans="1:13" ht="31.5" x14ac:dyDescent="0.25">
      <c r="A27" s="53" t="s">
        <v>115</v>
      </c>
      <c r="B27" s="97">
        <v>59</v>
      </c>
      <c r="C27" s="97">
        <v>180</v>
      </c>
      <c r="D27" s="97">
        <v>424</v>
      </c>
      <c r="E27" s="97">
        <v>561</v>
      </c>
      <c r="F27" s="97">
        <v>1226</v>
      </c>
      <c r="G27" s="56" t="s">
        <v>116</v>
      </c>
      <c r="I27" s="90"/>
      <c r="J27" s="90"/>
      <c r="K27" s="90"/>
      <c r="L27" s="90"/>
      <c r="M27" s="90"/>
    </row>
    <row r="28" spans="1:13" x14ac:dyDescent="0.25">
      <c r="A28" s="53" t="s">
        <v>117</v>
      </c>
      <c r="B28" s="97">
        <v>169</v>
      </c>
      <c r="C28" s="97">
        <v>263</v>
      </c>
      <c r="D28" s="97">
        <v>563</v>
      </c>
      <c r="E28" s="97">
        <v>1038</v>
      </c>
      <c r="F28" s="97">
        <v>2035</v>
      </c>
      <c r="G28" s="56" t="s">
        <v>118</v>
      </c>
      <c r="I28" s="90"/>
      <c r="J28" s="90"/>
      <c r="K28" s="90"/>
      <c r="L28" s="90"/>
      <c r="M28" s="90"/>
    </row>
    <row r="29" spans="1:13" x14ac:dyDescent="0.25">
      <c r="A29" s="53" t="s">
        <v>119</v>
      </c>
      <c r="B29" s="97">
        <v>30</v>
      </c>
      <c r="C29" s="97">
        <v>91</v>
      </c>
      <c r="D29" s="97">
        <v>229</v>
      </c>
      <c r="E29" s="97">
        <v>263</v>
      </c>
      <c r="F29" s="97">
        <v>615</v>
      </c>
      <c r="G29" s="56" t="s">
        <v>120</v>
      </c>
      <c r="I29" s="90"/>
      <c r="J29" s="90"/>
      <c r="K29" s="90"/>
      <c r="L29" s="90"/>
      <c r="M29" s="90"/>
    </row>
    <row r="30" spans="1:13" x14ac:dyDescent="0.25">
      <c r="A30" s="53" t="s">
        <v>121</v>
      </c>
      <c r="B30" s="97">
        <v>52</v>
      </c>
      <c r="C30" s="97">
        <v>118</v>
      </c>
      <c r="D30" s="97">
        <v>309</v>
      </c>
      <c r="E30" s="97">
        <v>313</v>
      </c>
      <c r="F30" s="97">
        <v>792</v>
      </c>
      <c r="G30" s="56" t="s">
        <v>122</v>
      </c>
      <c r="I30" s="90"/>
      <c r="J30" s="90"/>
      <c r="K30" s="90"/>
      <c r="L30" s="90"/>
      <c r="M30" s="90"/>
    </row>
    <row r="31" spans="1:13" x14ac:dyDescent="0.25">
      <c r="A31" s="53" t="s">
        <v>123</v>
      </c>
      <c r="B31" s="147">
        <v>7390</v>
      </c>
      <c r="C31" s="147">
        <v>14464</v>
      </c>
      <c r="D31" s="147">
        <v>40302</v>
      </c>
      <c r="E31" s="147">
        <v>49489</v>
      </c>
      <c r="F31" s="147">
        <v>111646</v>
      </c>
      <c r="G31" s="58" t="s">
        <v>124</v>
      </c>
      <c r="I31" s="90"/>
      <c r="J31" s="90"/>
      <c r="K31" s="90"/>
      <c r="L31" s="90"/>
      <c r="M31" s="90"/>
    </row>
    <row r="32" spans="1:13" x14ac:dyDescent="0.25">
      <c r="H32" s="90"/>
    </row>
  </sheetData>
  <mergeCells count="4">
    <mergeCell ref="A4:G4"/>
    <mergeCell ref="A5:A6"/>
    <mergeCell ref="B5:F5"/>
    <mergeCell ref="G5:G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4"/>
  <dimension ref="A1:M31"/>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3" ht="60" customHeight="1" x14ac:dyDescent="0.25">
      <c r="G1" s="114" t="e" vm="16">
        <v>#VALUE!</v>
      </c>
    </row>
    <row r="2" spans="1:13" ht="15.95" customHeight="1" x14ac:dyDescent="0.25"/>
    <row r="3" spans="1:13" x14ac:dyDescent="0.25">
      <c r="A3" s="217" t="s">
        <v>205</v>
      </c>
      <c r="B3" s="214"/>
      <c r="C3" s="214"/>
      <c r="D3" s="214"/>
      <c r="E3" s="214"/>
      <c r="F3" s="214"/>
      <c r="G3" s="214"/>
    </row>
    <row r="4" spans="1:13" ht="73.5" customHeight="1" x14ac:dyDescent="0.25">
      <c r="A4" s="216" t="s">
        <v>369</v>
      </c>
      <c r="B4" s="216"/>
      <c r="C4" s="216"/>
      <c r="D4" s="216"/>
      <c r="E4" s="216"/>
      <c r="F4" s="216"/>
      <c r="G4" s="216"/>
    </row>
    <row r="5" spans="1:13" x14ac:dyDescent="0.25">
      <c r="A5" s="155" t="s">
        <v>143</v>
      </c>
      <c r="B5" s="166" t="s">
        <v>253</v>
      </c>
      <c r="C5" s="166"/>
      <c r="D5" s="166"/>
      <c r="E5" s="166"/>
      <c r="F5" s="166"/>
      <c r="G5" s="155" t="s">
        <v>144</v>
      </c>
    </row>
    <row r="6" spans="1:13" ht="47.25" x14ac:dyDescent="0.25">
      <c r="A6" s="155"/>
      <c r="B6" s="73" t="s">
        <v>218</v>
      </c>
      <c r="C6" s="73" t="s">
        <v>219</v>
      </c>
      <c r="D6" s="74" t="s">
        <v>220</v>
      </c>
      <c r="E6" s="74" t="s">
        <v>203</v>
      </c>
      <c r="F6" s="36" t="s">
        <v>49</v>
      </c>
      <c r="G6" s="155"/>
    </row>
    <row r="7" spans="1:13" x14ac:dyDescent="0.25">
      <c r="A7" s="53" t="s">
        <v>75</v>
      </c>
      <c r="B7" s="97">
        <v>1552</v>
      </c>
      <c r="C7" s="97">
        <v>4604</v>
      </c>
      <c r="D7" s="97">
        <v>14534</v>
      </c>
      <c r="E7" s="97">
        <v>16202</v>
      </c>
      <c r="F7" s="97">
        <v>36893</v>
      </c>
      <c r="G7" s="56" t="s">
        <v>76</v>
      </c>
      <c r="I7" s="90"/>
      <c r="J7" s="90"/>
      <c r="K7" s="90"/>
      <c r="L7" s="90"/>
      <c r="M7" s="90"/>
    </row>
    <row r="8" spans="1:13" x14ac:dyDescent="0.25">
      <c r="A8" s="53" t="s">
        <v>77</v>
      </c>
      <c r="B8" s="97">
        <v>446</v>
      </c>
      <c r="C8" s="97">
        <v>1544</v>
      </c>
      <c r="D8" s="97">
        <v>4726</v>
      </c>
      <c r="E8" s="97">
        <v>4914</v>
      </c>
      <c r="F8" s="97">
        <v>11631</v>
      </c>
      <c r="G8" s="56" t="s">
        <v>78</v>
      </c>
      <c r="I8" s="90"/>
      <c r="J8" s="90"/>
      <c r="K8" s="90"/>
      <c r="L8" s="90"/>
      <c r="M8" s="90"/>
    </row>
    <row r="9" spans="1:13" ht="31.5" x14ac:dyDescent="0.25">
      <c r="A9" s="53" t="s">
        <v>79</v>
      </c>
      <c r="B9" s="97">
        <v>398</v>
      </c>
      <c r="C9" s="97">
        <v>1510</v>
      </c>
      <c r="D9" s="97">
        <v>4879</v>
      </c>
      <c r="E9" s="97">
        <v>4690</v>
      </c>
      <c r="F9" s="97">
        <v>11478</v>
      </c>
      <c r="G9" s="56" t="s">
        <v>80</v>
      </c>
      <c r="I9" s="90"/>
      <c r="J9" s="90"/>
      <c r="K9" s="90"/>
      <c r="L9" s="90"/>
      <c r="M9" s="90"/>
    </row>
    <row r="10" spans="1:13" ht="31.5" x14ac:dyDescent="0.25">
      <c r="A10" s="53" t="s">
        <v>81</v>
      </c>
      <c r="B10" s="97">
        <v>326</v>
      </c>
      <c r="C10" s="97">
        <v>1046</v>
      </c>
      <c r="D10" s="97">
        <v>3264</v>
      </c>
      <c r="E10" s="97">
        <v>2987</v>
      </c>
      <c r="F10" s="97">
        <v>7624</v>
      </c>
      <c r="G10" s="56" t="s">
        <v>82</v>
      </c>
      <c r="I10" s="90"/>
      <c r="J10" s="90"/>
      <c r="K10" s="90"/>
      <c r="L10" s="90"/>
      <c r="M10" s="90"/>
    </row>
    <row r="11" spans="1:13" x14ac:dyDescent="0.25">
      <c r="A11" s="53" t="s">
        <v>83</v>
      </c>
      <c r="B11" s="97">
        <v>301</v>
      </c>
      <c r="C11" s="97">
        <v>973</v>
      </c>
      <c r="D11" s="97">
        <v>3254</v>
      </c>
      <c r="E11" s="97">
        <v>4970</v>
      </c>
      <c r="F11" s="97">
        <v>9498</v>
      </c>
      <c r="G11" s="56" t="s">
        <v>84</v>
      </c>
      <c r="I11" s="90"/>
      <c r="J11" s="90"/>
      <c r="K11" s="90"/>
      <c r="L11" s="90"/>
      <c r="M11" s="90"/>
    </row>
    <row r="12" spans="1:13" ht="31.5" x14ac:dyDescent="0.25">
      <c r="A12" s="53" t="s">
        <v>85</v>
      </c>
      <c r="B12" s="97">
        <v>167</v>
      </c>
      <c r="C12" s="97">
        <v>443</v>
      </c>
      <c r="D12" s="97">
        <v>1149</v>
      </c>
      <c r="E12" s="97">
        <v>1227</v>
      </c>
      <c r="F12" s="97">
        <v>2988</v>
      </c>
      <c r="G12" s="56" t="s">
        <v>86</v>
      </c>
      <c r="I12" s="90"/>
      <c r="J12" s="90"/>
      <c r="K12" s="90"/>
      <c r="L12" s="90"/>
      <c r="M12" s="90"/>
    </row>
    <row r="13" spans="1:13" x14ac:dyDescent="0.25">
      <c r="A13" s="53" t="s">
        <v>87</v>
      </c>
      <c r="B13" s="97">
        <v>281</v>
      </c>
      <c r="C13" s="97">
        <v>628</v>
      </c>
      <c r="D13" s="97">
        <v>2506</v>
      </c>
      <c r="E13" s="97">
        <v>3295</v>
      </c>
      <c r="F13" s="97">
        <v>6712</v>
      </c>
      <c r="G13" s="56" t="s">
        <v>88</v>
      </c>
      <c r="I13" s="90"/>
      <c r="J13" s="90"/>
      <c r="K13" s="90"/>
      <c r="L13" s="90"/>
      <c r="M13" s="90"/>
    </row>
    <row r="14" spans="1:13" x14ac:dyDescent="0.25">
      <c r="A14" s="53" t="s">
        <v>89</v>
      </c>
      <c r="B14" s="97">
        <v>360</v>
      </c>
      <c r="C14" s="97">
        <v>608</v>
      </c>
      <c r="D14" s="97">
        <v>2353</v>
      </c>
      <c r="E14" s="97">
        <v>2169</v>
      </c>
      <c r="F14" s="97">
        <v>5493</v>
      </c>
      <c r="G14" s="56" t="s">
        <v>90</v>
      </c>
      <c r="I14" s="90"/>
      <c r="J14" s="90"/>
      <c r="K14" s="90"/>
      <c r="L14" s="90"/>
      <c r="M14" s="90"/>
    </row>
    <row r="15" spans="1:13" ht="31.5" x14ac:dyDescent="0.25">
      <c r="A15" s="53" t="s">
        <v>91</v>
      </c>
      <c r="B15" s="97">
        <v>654</v>
      </c>
      <c r="C15" s="97">
        <v>1080</v>
      </c>
      <c r="D15" s="97">
        <v>3225</v>
      </c>
      <c r="E15" s="97">
        <v>2185</v>
      </c>
      <c r="F15" s="97">
        <v>7146</v>
      </c>
      <c r="G15" s="56" t="s">
        <v>92</v>
      </c>
      <c r="I15" s="90"/>
      <c r="J15" s="90"/>
      <c r="K15" s="90"/>
      <c r="L15" s="90"/>
      <c r="M15" s="90"/>
    </row>
    <row r="16" spans="1:13" x14ac:dyDescent="0.25">
      <c r="A16" s="53" t="s">
        <v>93</v>
      </c>
      <c r="B16" s="97">
        <v>547</v>
      </c>
      <c r="C16" s="97">
        <v>973</v>
      </c>
      <c r="D16" s="97">
        <v>2523</v>
      </c>
      <c r="E16" s="97">
        <v>2122</v>
      </c>
      <c r="F16" s="97">
        <v>6166</v>
      </c>
      <c r="G16" s="56" t="s">
        <v>94</v>
      </c>
      <c r="I16" s="90"/>
      <c r="J16" s="90"/>
      <c r="K16" s="90"/>
      <c r="L16" s="90"/>
      <c r="M16" s="90"/>
    </row>
    <row r="17" spans="1:13" x14ac:dyDescent="0.25">
      <c r="A17" s="53" t="s">
        <v>95</v>
      </c>
      <c r="B17" s="97">
        <v>658</v>
      </c>
      <c r="C17" s="97">
        <v>1143</v>
      </c>
      <c r="D17" s="97">
        <v>2751</v>
      </c>
      <c r="E17" s="97">
        <v>1901</v>
      </c>
      <c r="F17" s="97">
        <v>6454</v>
      </c>
      <c r="G17" s="56" t="s">
        <v>96</v>
      </c>
      <c r="I17" s="90"/>
      <c r="J17" s="90"/>
      <c r="K17" s="90"/>
      <c r="L17" s="90"/>
      <c r="M17" s="90"/>
    </row>
    <row r="18" spans="1:13" x14ac:dyDescent="0.25">
      <c r="A18" s="53" t="s">
        <v>97</v>
      </c>
      <c r="B18" s="97">
        <v>318</v>
      </c>
      <c r="C18" s="97">
        <v>1261</v>
      </c>
      <c r="D18" s="97">
        <v>3079</v>
      </c>
      <c r="E18" s="97">
        <v>3630</v>
      </c>
      <c r="F18" s="97">
        <v>8289</v>
      </c>
      <c r="G18" s="56" t="s">
        <v>98</v>
      </c>
      <c r="I18" s="90"/>
      <c r="J18" s="90"/>
      <c r="K18" s="90"/>
      <c r="L18" s="90"/>
      <c r="M18" s="90"/>
    </row>
    <row r="19" spans="1:13" ht="31.5" x14ac:dyDescent="0.25">
      <c r="A19" s="53" t="s">
        <v>99</v>
      </c>
      <c r="B19" s="97">
        <v>257</v>
      </c>
      <c r="C19" s="97">
        <v>1044</v>
      </c>
      <c r="D19" s="97">
        <v>2721</v>
      </c>
      <c r="E19" s="97">
        <v>3951</v>
      </c>
      <c r="F19" s="97">
        <v>7974</v>
      </c>
      <c r="G19" s="56" t="s">
        <v>100</v>
      </c>
      <c r="I19" s="90"/>
      <c r="J19" s="90"/>
      <c r="K19" s="90"/>
      <c r="L19" s="90"/>
      <c r="M19" s="90"/>
    </row>
    <row r="20" spans="1:13" x14ac:dyDescent="0.25">
      <c r="A20" s="53" t="s">
        <v>101</v>
      </c>
      <c r="B20" s="97">
        <v>203</v>
      </c>
      <c r="C20" s="97">
        <v>704</v>
      </c>
      <c r="D20" s="97">
        <v>1831</v>
      </c>
      <c r="E20" s="97">
        <v>2389</v>
      </c>
      <c r="F20" s="97">
        <v>5129</v>
      </c>
      <c r="G20" s="56" t="s">
        <v>102</v>
      </c>
      <c r="I20" s="90"/>
      <c r="J20" s="90"/>
      <c r="K20" s="90"/>
      <c r="L20" s="90"/>
      <c r="M20" s="90"/>
    </row>
    <row r="21" spans="1:13" x14ac:dyDescent="0.25">
      <c r="A21" s="53" t="s">
        <v>103</v>
      </c>
      <c r="B21" s="97">
        <v>445</v>
      </c>
      <c r="C21" s="97">
        <v>1524</v>
      </c>
      <c r="D21" s="97">
        <v>3532</v>
      </c>
      <c r="E21" s="97">
        <v>4809</v>
      </c>
      <c r="F21" s="97">
        <v>10311</v>
      </c>
      <c r="G21" s="56" t="s">
        <v>104</v>
      </c>
      <c r="I21" s="90"/>
      <c r="J21" s="90"/>
      <c r="K21" s="90"/>
      <c r="L21" s="90"/>
      <c r="M21" s="90"/>
    </row>
    <row r="22" spans="1:13" ht="31.5" x14ac:dyDescent="0.25">
      <c r="A22" s="53" t="s">
        <v>105</v>
      </c>
      <c r="B22" s="97">
        <v>852</v>
      </c>
      <c r="C22" s="97">
        <v>2547</v>
      </c>
      <c r="D22" s="97">
        <v>5411</v>
      </c>
      <c r="E22" s="97">
        <v>3375</v>
      </c>
      <c r="F22" s="97">
        <v>12187</v>
      </c>
      <c r="G22" s="56" t="s">
        <v>106</v>
      </c>
      <c r="I22" s="90"/>
      <c r="J22" s="90"/>
      <c r="K22" s="90"/>
      <c r="L22" s="90"/>
      <c r="M22" s="90"/>
    </row>
    <row r="23" spans="1:13" ht="31.5" x14ac:dyDescent="0.25">
      <c r="A23" s="53" t="s">
        <v>107</v>
      </c>
      <c r="B23" s="97">
        <v>931</v>
      </c>
      <c r="C23" s="97">
        <v>2057</v>
      </c>
      <c r="D23" s="97">
        <v>4359</v>
      </c>
      <c r="E23" s="97">
        <v>2689</v>
      </c>
      <c r="F23" s="97">
        <v>10039</v>
      </c>
      <c r="G23" s="56" t="s">
        <v>108</v>
      </c>
      <c r="I23" s="90"/>
      <c r="J23" s="90"/>
      <c r="K23" s="90"/>
      <c r="L23" s="90"/>
      <c r="M23" s="90"/>
    </row>
    <row r="24" spans="1:13" ht="31.5" x14ac:dyDescent="0.25">
      <c r="A24" s="53" t="s">
        <v>109</v>
      </c>
      <c r="B24" s="97">
        <v>519</v>
      </c>
      <c r="C24" s="97">
        <v>1380</v>
      </c>
      <c r="D24" s="97">
        <v>3219</v>
      </c>
      <c r="E24" s="97">
        <v>2890</v>
      </c>
      <c r="F24" s="97">
        <v>8010</v>
      </c>
      <c r="G24" s="56" t="s">
        <v>110</v>
      </c>
      <c r="I24" s="90"/>
      <c r="J24" s="90"/>
      <c r="K24" s="90"/>
      <c r="L24" s="90"/>
      <c r="M24" s="90"/>
    </row>
    <row r="25" spans="1:13" x14ac:dyDescent="0.25">
      <c r="A25" s="53" t="s">
        <v>111</v>
      </c>
      <c r="B25" s="97">
        <v>281</v>
      </c>
      <c r="C25" s="97">
        <v>953</v>
      </c>
      <c r="D25" s="97">
        <v>2644</v>
      </c>
      <c r="E25" s="97">
        <v>2576</v>
      </c>
      <c r="F25" s="97">
        <v>6456</v>
      </c>
      <c r="G25" s="56" t="s">
        <v>112</v>
      </c>
      <c r="I25" s="90"/>
      <c r="J25" s="90"/>
      <c r="K25" s="90"/>
      <c r="L25" s="90"/>
      <c r="M25" s="90"/>
    </row>
    <row r="26" spans="1:13" ht="31.5" x14ac:dyDescent="0.25">
      <c r="A26" s="53" t="s">
        <v>113</v>
      </c>
      <c r="B26" s="97">
        <v>293</v>
      </c>
      <c r="C26" s="97">
        <v>826</v>
      </c>
      <c r="D26" s="97">
        <v>2504</v>
      </c>
      <c r="E26" s="97">
        <v>2744</v>
      </c>
      <c r="F26" s="97">
        <v>6369</v>
      </c>
      <c r="G26" s="56" t="s">
        <v>114</v>
      </c>
      <c r="I26" s="90"/>
      <c r="J26" s="90"/>
      <c r="K26" s="90"/>
      <c r="L26" s="90"/>
      <c r="M26" s="90"/>
    </row>
    <row r="27" spans="1:13" ht="31.5" x14ac:dyDescent="0.25">
      <c r="A27" s="53" t="s">
        <v>115</v>
      </c>
      <c r="B27" s="97">
        <v>156</v>
      </c>
      <c r="C27" s="97">
        <v>506</v>
      </c>
      <c r="D27" s="97">
        <v>1477</v>
      </c>
      <c r="E27" s="97">
        <v>1023</v>
      </c>
      <c r="F27" s="97">
        <v>3163</v>
      </c>
      <c r="G27" s="56" t="s">
        <v>116</v>
      </c>
      <c r="I27" s="90"/>
      <c r="J27" s="90"/>
      <c r="K27" s="90"/>
      <c r="L27" s="90"/>
      <c r="M27" s="90"/>
    </row>
    <row r="28" spans="1:13" x14ac:dyDescent="0.25">
      <c r="A28" s="53" t="s">
        <v>117</v>
      </c>
      <c r="B28" s="97">
        <v>296</v>
      </c>
      <c r="C28" s="97">
        <v>894</v>
      </c>
      <c r="D28" s="97">
        <v>2959</v>
      </c>
      <c r="E28" s="97">
        <v>2938</v>
      </c>
      <c r="F28" s="97">
        <v>7089</v>
      </c>
      <c r="G28" s="56" t="s">
        <v>118</v>
      </c>
      <c r="I28" s="90"/>
      <c r="J28" s="90"/>
      <c r="K28" s="90"/>
      <c r="L28" s="90"/>
      <c r="M28" s="90"/>
    </row>
    <row r="29" spans="1:13" x14ac:dyDescent="0.25">
      <c r="A29" s="53" t="s">
        <v>119</v>
      </c>
      <c r="B29" s="97">
        <v>53</v>
      </c>
      <c r="C29" s="97">
        <v>169</v>
      </c>
      <c r="D29" s="97">
        <v>797</v>
      </c>
      <c r="E29" s="97">
        <v>926</v>
      </c>
      <c r="F29" s="97">
        <v>1945</v>
      </c>
      <c r="G29" s="56" t="s">
        <v>120</v>
      </c>
      <c r="I29" s="90"/>
      <c r="J29" s="90"/>
      <c r="K29" s="90"/>
      <c r="L29" s="90"/>
      <c r="M29" s="90"/>
    </row>
    <row r="30" spans="1:13" x14ac:dyDescent="0.25">
      <c r="A30" s="53" t="s">
        <v>121</v>
      </c>
      <c r="B30" s="97">
        <v>61</v>
      </c>
      <c r="C30" s="97">
        <v>228</v>
      </c>
      <c r="D30" s="97">
        <v>1020</v>
      </c>
      <c r="E30" s="97">
        <v>1172</v>
      </c>
      <c r="F30" s="97">
        <v>2482</v>
      </c>
      <c r="G30" s="56" t="s">
        <v>122</v>
      </c>
      <c r="I30" s="90"/>
      <c r="J30" s="90"/>
      <c r="K30" s="90"/>
      <c r="L30" s="90"/>
      <c r="M30" s="90"/>
    </row>
    <row r="31" spans="1:13" x14ac:dyDescent="0.25">
      <c r="A31" s="53" t="s">
        <v>123</v>
      </c>
      <c r="B31" s="97">
        <v>10364</v>
      </c>
      <c r="C31" s="97">
        <v>28658</v>
      </c>
      <c r="D31" s="97">
        <v>80728</v>
      </c>
      <c r="E31" s="97">
        <v>81785</v>
      </c>
      <c r="F31" s="97">
        <v>201537</v>
      </c>
      <c r="G31" s="58" t="s">
        <v>124</v>
      </c>
      <c r="I31" s="90"/>
      <c r="J31" s="90"/>
      <c r="K31" s="90"/>
      <c r="L31" s="90"/>
      <c r="M31" s="90"/>
    </row>
  </sheetData>
  <mergeCells count="4">
    <mergeCell ref="A4:G4"/>
    <mergeCell ref="A5:A6"/>
    <mergeCell ref="B5:F5"/>
    <mergeCell ref="G5:G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5"/>
  <dimension ref="A1:M31"/>
  <sheetViews>
    <sheetView rightToLeft="1" zoomScaleNormal="100" workbookViewId="0"/>
  </sheetViews>
  <sheetFormatPr baseColWidth="10" defaultColWidth="11.28515625" defaultRowHeight="15.75" x14ac:dyDescent="0.25"/>
  <cols>
    <col min="1" max="1" width="11.42578125" style="75"/>
    <col min="2" max="7" width="11.42578125" style="27"/>
  </cols>
  <sheetData>
    <row r="1" spans="1:13" ht="60" customHeight="1" x14ac:dyDescent="0.25">
      <c r="G1" s="114" t="e" vm="17">
        <v>#VALUE!</v>
      </c>
    </row>
    <row r="2" spans="1:13" ht="15.95" customHeight="1" x14ac:dyDescent="0.25"/>
    <row r="3" spans="1:13" x14ac:dyDescent="0.25">
      <c r="A3" s="217" t="s">
        <v>206</v>
      </c>
      <c r="B3" s="218"/>
      <c r="C3" s="218"/>
      <c r="D3" s="218"/>
      <c r="E3" s="218"/>
      <c r="F3" s="218"/>
      <c r="G3" s="219"/>
    </row>
    <row r="4" spans="1:13" ht="84.75" customHeight="1" x14ac:dyDescent="0.25">
      <c r="A4" s="195" t="s">
        <v>376</v>
      </c>
      <c r="B4" s="195"/>
      <c r="C4" s="195"/>
      <c r="D4" s="195"/>
      <c r="E4" s="195"/>
      <c r="F4" s="195"/>
      <c r="G4" s="195"/>
    </row>
    <row r="5" spans="1:13" x14ac:dyDescent="0.25">
      <c r="A5" s="155" t="s">
        <v>143</v>
      </c>
      <c r="B5" s="166" t="s">
        <v>253</v>
      </c>
      <c r="C5" s="166"/>
      <c r="D5" s="166"/>
      <c r="E5" s="166"/>
      <c r="F5" s="166"/>
      <c r="G5" s="155" t="s">
        <v>144</v>
      </c>
    </row>
    <row r="6" spans="1:13" ht="31.5" x14ac:dyDescent="0.25">
      <c r="A6" s="155"/>
      <c r="B6" s="50" t="s">
        <v>214</v>
      </c>
      <c r="C6" s="50" t="s">
        <v>215</v>
      </c>
      <c r="D6" s="51" t="s">
        <v>216</v>
      </c>
      <c r="E6" s="51" t="s">
        <v>217</v>
      </c>
      <c r="F6" s="36" t="s">
        <v>49</v>
      </c>
      <c r="G6" s="155"/>
    </row>
    <row r="7" spans="1:13" x14ac:dyDescent="0.25">
      <c r="A7" s="53" t="s">
        <v>75</v>
      </c>
      <c r="B7" s="97">
        <v>490</v>
      </c>
      <c r="C7" s="97">
        <v>2304</v>
      </c>
      <c r="D7" s="97">
        <v>7487</v>
      </c>
      <c r="E7" s="97">
        <v>7078</v>
      </c>
      <c r="F7" s="97">
        <v>17361</v>
      </c>
      <c r="G7" s="56" t="s">
        <v>76</v>
      </c>
      <c r="I7" s="90"/>
      <c r="J7" s="90"/>
      <c r="K7" s="90"/>
      <c r="L7" s="90"/>
      <c r="M7" s="90"/>
    </row>
    <row r="8" spans="1:13" x14ac:dyDescent="0.25">
      <c r="A8" s="53" t="s">
        <v>77</v>
      </c>
      <c r="B8" s="97">
        <v>155</v>
      </c>
      <c r="C8" s="97">
        <v>772</v>
      </c>
      <c r="D8" s="97">
        <v>2375</v>
      </c>
      <c r="E8" s="97">
        <v>2117</v>
      </c>
      <c r="F8" s="97">
        <v>5421</v>
      </c>
      <c r="G8" s="56" t="s">
        <v>78</v>
      </c>
      <c r="I8" s="90"/>
      <c r="J8" s="90"/>
      <c r="K8" s="90"/>
      <c r="L8" s="90"/>
      <c r="M8" s="90"/>
    </row>
    <row r="9" spans="1:13" ht="31.5" x14ac:dyDescent="0.25">
      <c r="A9" s="53" t="s">
        <v>79</v>
      </c>
      <c r="B9" s="97">
        <v>111</v>
      </c>
      <c r="C9" s="97">
        <v>729</v>
      </c>
      <c r="D9" s="97">
        <v>2457</v>
      </c>
      <c r="E9" s="97">
        <v>1958</v>
      </c>
      <c r="F9" s="97">
        <v>5256</v>
      </c>
      <c r="G9" s="56" t="s">
        <v>80</v>
      </c>
      <c r="I9" s="90"/>
      <c r="J9" s="90"/>
      <c r="K9" s="90"/>
      <c r="L9" s="90"/>
      <c r="M9" s="90"/>
    </row>
    <row r="10" spans="1:13" ht="31.5" x14ac:dyDescent="0.25">
      <c r="A10" s="53" t="s">
        <v>81</v>
      </c>
      <c r="B10" s="97">
        <v>85</v>
      </c>
      <c r="C10" s="97">
        <v>545</v>
      </c>
      <c r="D10" s="97">
        <v>1594</v>
      </c>
      <c r="E10" s="97">
        <v>1208</v>
      </c>
      <c r="F10" s="97">
        <v>3433</v>
      </c>
      <c r="G10" s="56" t="s">
        <v>82</v>
      </c>
      <c r="I10" s="90"/>
      <c r="J10" s="90"/>
      <c r="K10" s="90"/>
      <c r="L10" s="90"/>
      <c r="M10" s="90"/>
    </row>
    <row r="11" spans="1:13" x14ac:dyDescent="0.25">
      <c r="A11" s="53" t="s">
        <v>83</v>
      </c>
      <c r="B11" s="97">
        <v>101</v>
      </c>
      <c r="C11" s="97">
        <v>478</v>
      </c>
      <c r="D11" s="97">
        <v>1638</v>
      </c>
      <c r="E11" s="97">
        <v>1921</v>
      </c>
      <c r="F11" s="97">
        <v>4139</v>
      </c>
      <c r="G11" s="56" t="s">
        <v>84</v>
      </c>
      <c r="I11" s="90"/>
      <c r="J11" s="90"/>
      <c r="K11" s="90"/>
      <c r="L11" s="90"/>
      <c r="M11" s="90"/>
    </row>
    <row r="12" spans="1:13" ht="31.5" x14ac:dyDescent="0.25">
      <c r="A12" s="53" t="s">
        <v>85</v>
      </c>
      <c r="B12" s="97">
        <v>49</v>
      </c>
      <c r="C12" s="97">
        <v>213</v>
      </c>
      <c r="D12" s="97">
        <v>528</v>
      </c>
      <c r="E12" s="97">
        <v>492</v>
      </c>
      <c r="F12" s="97">
        <v>1283</v>
      </c>
      <c r="G12" s="56" t="s">
        <v>86</v>
      </c>
      <c r="I12" s="90"/>
      <c r="J12" s="90"/>
      <c r="K12" s="90"/>
      <c r="L12" s="90"/>
      <c r="M12" s="90"/>
    </row>
    <row r="13" spans="1:13" x14ac:dyDescent="0.25">
      <c r="A13" s="53" t="s">
        <v>87</v>
      </c>
      <c r="B13" s="97">
        <v>88</v>
      </c>
      <c r="C13" s="97">
        <v>293</v>
      </c>
      <c r="D13" s="97">
        <v>1243</v>
      </c>
      <c r="E13" s="97">
        <v>1270</v>
      </c>
      <c r="F13" s="97">
        <v>2896</v>
      </c>
      <c r="G13" s="56" t="s">
        <v>88</v>
      </c>
      <c r="I13" s="90"/>
      <c r="J13" s="90"/>
      <c r="K13" s="90"/>
      <c r="L13" s="90"/>
      <c r="M13" s="90"/>
    </row>
    <row r="14" spans="1:13" x14ac:dyDescent="0.25">
      <c r="A14" s="53" t="s">
        <v>89</v>
      </c>
      <c r="B14" s="97">
        <v>94</v>
      </c>
      <c r="C14" s="97">
        <v>310</v>
      </c>
      <c r="D14" s="97">
        <v>1139</v>
      </c>
      <c r="E14" s="97">
        <v>722</v>
      </c>
      <c r="F14" s="97">
        <v>2267</v>
      </c>
      <c r="G14" s="56" t="s">
        <v>90</v>
      </c>
      <c r="I14" s="90"/>
      <c r="J14" s="90"/>
      <c r="K14" s="90"/>
      <c r="L14" s="90"/>
      <c r="M14" s="90"/>
    </row>
    <row r="15" spans="1:13" ht="31.5" x14ac:dyDescent="0.25">
      <c r="A15" s="53" t="s">
        <v>91</v>
      </c>
      <c r="B15" s="97">
        <v>191</v>
      </c>
      <c r="C15" s="97">
        <v>534</v>
      </c>
      <c r="D15" s="97">
        <v>1547</v>
      </c>
      <c r="E15" s="97">
        <v>722</v>
      </c>
      <c r="F15" s="97">
        <v>2996</v>
      </c>
      <c r="G15" s="56" t="s">
        <v>92</v>
      </c>
      <c r="I15" s="90"/>
      <c r="J15" s="90"/>
      <c r="K15" s="90"/>
      <c r="L15" s="90"/>
      <c r="M15" s="90"/>
    </row>
    <row r="16" spans="1:13" x14ac:dyDescent="0.25">
      <c r="A16" s="53" t="s">
        <v>93</v>
      </c>
      <c r="B16" s="97">
        <v>143</v>
      </c>
      <c r="C16" s="97">
        <v>506</v>
      </c>
      <c r="D16" s="97">
        <v>1241</v>
      </c>
      <c r="E16" s="97">
        <v>718</v>
      </c>
      <c r="F16" s="97">
        <v>2610</v>
      </c>
      <c r="G16" s="56" t="s">
        <v>94</v>
      </c>
      <c r="I16" s="90"/>
      <c r="J16" s="90"/>
      <c r="K16" s="90"/>
      <c r="L16" s="90"/>
      <c r="M16" s="90"/>
    </row>
    <row r="17" spans="1:13" x14ac:dyDescent="0.25">
      <c r="A17" s="53" t="s">
        <v>95</v>
      </c>
      <c r="B17" s="97">
        <v>186</v>
      </c>
      <c r="C17" s="97">
        <v>610</v>
      </c>
      <c r="D17" s="97">
        <v>1437</v>
      </c>
      <c r="E17" s="97">
        <v>708</v>
      </c>
      <c r="F17" s="97">
        <v>2942</v>
      </c>
      <c r="G17" s="56" t="s">
        <v>96</v>
      </c>
      <c r="I17" s="90"/>
      <c r="J17" s="90"/>
      <c r="K17" s="90"/>
      <c r="L17" s="90"/>
      <c r="M17" s="90"/>
    </row>
    <row r="18" spans="1:13" x14ac:dyDescent="0.25">
      <c r="A18" s="53" t="s">
        <v>97</v>
      </c>
      <c r="B18" s="97">
        <v>110</v>
      </c>
      <c r="C18" s="97">
        <v>632</v>
      </c>
      <c r="D18" s="97">
        <v>1438</v>
      </c>
      <c r="E18" s="97">
        <v>1420</v>
      </c>
      <c r="F18" s="97">
        <v>3602</v>
      </c>
      <c r="G18" s="56" t="s">
        <v>98</v>
      </c>
      <c r="I18" s="90"/>
      <c r="J18" s="90"/>
      <c r="K18" s="90"/>
      <c r="L18" s="90"/>
      <c r="M18" s="90"/>
    </row>
    <row r="19" spans="1:13" ht="31.5" x14ac:dyDescent="0.25">
      <c r="A19" s="53" t="s">
        <v>99</v>
      </c>
      <c r="B19" s="97">
        <v>73</v>
      </c>
      <c r="C19" s="97">
        <v>496</v>
      </c>
      <c r="D19" s="97">
        <v>1265</v>
      </c>
      <c r="E19" s="97">
        <v>1459</v>
      </c>
      <c r="F19" s="97">
        <v>3295</v>
      </c>
      <c r="G19" s="56" t="s">
        <v>100</v>
      </c>
      <c r="I19" s="90"/>
      <c r="J19" s="90"/>
      <c r="K19" s="90"/>
      <c r="L19" s="90"/>
      <c r="M19" s="90"/>
    </row>
    <row r="20" spans="1:13" x14ac:dyDescent="0.25">
      <c r="A20" s="53" t="s">
        <v>101</v>
      </c>
      <c r="B20" s="97">
        <v>36</v>
      </c>
      <c r="C20" s="97">
        <v>276</v>
      </c>
      <c r="D20" s="97">
        <v>791</v>
      </c>
      <c r="E20" s="97">
        <v>904</v>
      </c>
      <c r="F20" s="97">
        <v>2008</v>
      </c>
      <c r="G20" s="56" t="s">
        <v>102</v>
      </c>
      <c r="I20" s="90"/>
      <c r="J20" s="90"/>
      <c r="K20" s="90"/>
      <c r="L20" s="90"/>
      <c r="M20" s="90"/>
    </row>
    <row r="21" spans="1:13" x14ac:dyDescent="0.25">
      <c r="A21" s="53" t="s">
        <v>103</v>
      </c>
      <c r="B21" s="97">
        <v>133</v>
      </c>
      <c r="C21" s="97">
        <v>758</v>
      </c>
      <c r="D21" s="97">
        <v>1855</v>
      </c>
      <c r="E21" s="97">
        <v>2036</v>
      </c>
      <c r="F21" s="97">
        <v>4783</v>
      </c>
      <c r="G21" s="56" t="s">
        <v>104</v>
      </c>
      <c r="I21" s="90"/>
      <c r="J21" s="90"/>
      <c r="K21" s="90"/>
      <c r="L21" s="90"/>
      <c r="M21" s="90"/>
    </row>
    <row r="22" spans="1:13" ht="31.5" x14ac:dyDescent="0.25">
      <c r="A22" s="53" t="s">
        <v>105</v>
      </c>
      <c r="B22" s="97">
        <v>206</v>
      </c>
      <c r="C22" s="97">
        <v>1267</v>
      </c>
      <c r="D22" s="97">
        <v>2550</v>
      </c>
      <c r="E22" s="97">
        <v>1203</v>
      </c>
      <c r="F22" s="97">
        <v>5228</v>
      </c>
      <c r="G22" s="56" t="s">
        <v>106</v>
      </c>
      <c r="I22" s="90"/>
      <c r="J22" s="90"/>
      <c r="K22" s="90"/>
      <c r="L22" s="90"/>
      <c r="M22" s="90"/>
    </row>
    <row r="23" spans="1:13" ht="31.5" x14ac:dyDescent="0.25">
      <c r="A23" s="53" t="s">
        <v>107</v>
      </c>
      <c r="B23" s="97">
        <v>256</v>
      </c>
      <c r="C23" s="97">
        <v>1064</v>
      </c>
      <c r="D23" s="97">
        <v>2196</v>
      </c>
      <c r="E23" s="97">
        <v>1007</v>
      </c>
      <c r="F23" s="97">
        <v>4525</v>
      </c>
      <c r="G23" s="56" t="s">
        <v>108</v>
      </c>
      <c r="I23" s="90"/>
      <c r="J23" s="90"/>
      <c r="K23" s="90"/>
      <c r="L23" s="90"/>
      <c r="M23" s="90"/>
    </row>
    <row r="24" spans="1:13" ht="31.5" x14ac:dyDescent="0.25">
      <c r="A24" s="53" t="s">
        <v>109</v>
      </c>
      <c r="B24" s="97">
        <v>126</v>
      </c>
      <c r="C24" s="97">
        <v>672</v>
      </c>
      <c r="D24" s="97">
        <v>1633</v>
      </c>
      <c r="E24" s="97">
        <v>1054</v>
      </c>
      <c r="F24" s="97">
        <v>3487</v>
      </c>
      <c r="G24" s="56" t="s">
        <v>110</v>
      </c>
      <c r="I24" s="90"/>
      <c r="J24" s="90"/>
      <c r="K24" s="90"/>
      <c r="L24" s="90"/>
      <c r="M24" s="90"/>
    </row>
    <row r="25" spans="1:13" x14ac:dyDescent="0.25">
      <c r="A25" s="53" t="s">
        <v>111</v>
      </c>
      <c r="B25" s="97">
        <v>86</v>
      </c>
      <c r="C25" s="97">
        <v>495</v>
      </c>
      <c r="D25" s="97">
        <v>1398</v>
      </c>
      <c r="E25" s="97">
        <v>938</v>
      </c>
      <c r="F25" s="97">
        <v>2919</v>
      </c>
      <c r="G25" s="56" t="s">
        <v>112</v>
      </c>
      <c r="I25" s="90"/>
      <c r="J25" s="90"/>
      <c r="K25" s="90"/>
      <c r="L25" s="90"/>
      <c r="M25" s="90"/>
    </row>
    <row r="26" spans="1:13" ht="31.5" x14ac:dyDescent="0.25">
      <c r="A26" s="53" t="s">
        <v>113</v>
      </c>
      <c r="B26" s="97">
        <v>105</v>
      </c>
      <c r="C26" s="97">
        <v>399</v>
      </c>
      <c r="D26" s="97">
        <v>1361</v>
      </c>
      <c r="E26" s="97">
        <v>1103</v>
      </c>
      <c r="F26" s="97">
        <v>2970</v>
      </c>
      <c r="G26" s="56" t="s">
        <v>114</v>
      </c>
      <c r="I26" s="90"/>
      <c r="J26" s="90"/>
      <c r="K26" s="90"/>
      <c r="L26" s="90"/>
      <c r="M26" s="90"/>
    </row>
    <row r="27" spans="1:13" ht="31.5" x14ac:dyDescent="0.25">
      <c r="A27" s="53" t="s">
        <v>115</v>
      </c>
      <c r="B27" s="97">
        <v>41</v>
      </c>
      <c r="C27" s="97">
        <v>219</v>
      </c>
      <c r="D27" s="97">
        <v>789</v>
      </c>
      <c r="E27" s="97">
        <v>408</v>
      </c>
      <c r="F27" s="97">
        <v>1459</v>
      </c>
      <c r="G27" s="56" t="s">
        <v>116</v>
      </c>
      <c r="I27" s="90"/>
      <c r="J27" s="90"/>
      <c r="K27" s="90"/>
      <c r="L27" s="90"/>
      <c r="M27" s="90"/>
    </row>
    <row r="28" spans="1:13" x14ac:dyDescent="0.25">
      <c r="A28" s="53" t="s">
        <v>117</v>
      </c>
      <c r="B28" s="97">
        <v>72</v>
      </c>
      <c r="C28" s="97">
        <v>418</v>
      </c>
      <c r="D28" s="97">
        <v>1544</v>
      </c>
      <c r="E28" s="97">
        <v>1109</v>
      </c>
      <c r="F28" s="97">
        <v>3145</v>
      </c>
      <c r="G28" s="56" t="s">
        <v>118</v>
      </c>
      <c r="I28" s="90"/>
      <c r="J28" s="90"/>
      <c r="K28" s="90"/>
      <c r="L28" s="90"/>
      <c r="M28" s="90"/>
    </row>
    <row r="29" spans="1:13" x14ac:dyDescent="0.25">
      <c r="A29" s="53" t="s">
        <v>119</v>
      </c>
      <c r="B29" s="97">
        <v>8</v>
      </c>
      <c r="C29" s="97">
        <v>81</v>
      </c>
      <c r="D29" s="97">
        <v>384</v>
      </c>
      <c r="E29" s="97">
        <v>324</v>
      </c>
      <c r="F29" s="97">
        <v>799</v>
      </c>
      <c r="G29" s="56" t="s">
        <v>120</v>
      </c>
      <c r="I29" s="90"/>
      <c r="J29" s="90"/>
      <c r="K29" s="90"/>
      <c r="L29" s="90"/>
      <c r="M29" s="90"/>
    </row>
    <row r="30" spans="1:13" x14ac:dyDescent="0.25">
      <c r="A30" s="53" t="s">
        <v>121</v>
      </c>
      <c r="B30" s="97">
        <v>17</v>
      </c>
      <c r="C30" s="97">
        <v>112</v>
      </c>
      <c r="D30" s="97">
        <v>525</v>
      </c>
      <c r="E30" s="97">
        <v>403</v>
      </c>
      <c r="F30" s="97">
        <v>1058</v>
      </c>
      <c r="G30" s="56" t="s">
        <v>122</v>
      </c>
      <c r="I30" s="90"/>
      <c r="J30" s="90"/>
      <c r="K30" s="90"/>
      <c r="L30" s="90"/>
      <c r="M30" s="90"/>
    </row>
    <row r="31" spans="1:13" x14ac:dyDescent="0.25">
      <c r="A31" s="53" t="s">
        <v>123</v>
      </c>
      <c r="B31" s="97">
        <v>2973</v>
      </c>
      <c r="C31" s="97">
        <v>14194</v>
      </c>
      <c r="D31" s="97">
        <v>40426</v>
      </c>
      <c r="E31" s="97">
        <v>32296</v>
      </c>
      <c r="F31" s="97">
        <v>89890</v>
      </c>
      <c r="G31" s="58" t="s">
        <v>124</v>
      </c>
      <c r="I31" s="90"/>
      <c r="J31" s="90"/>
      <c r="K31" s="90"/>
      <c r="L31" s="90"/>
      <c r="M31" s="90"/>
    </row>
  </sheetData>
  <mergeCells count="4">
    <mergeCell ref="A5:A6"/>
    <mergeCell ref="B5:F5"/>
    <mergeCell ref="G5:G6"/>
    <mergeCell ref="A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6"/>
  <dimension ref="A1:O31"/>
  <sheetViews>
    <sheetView rightToLeft="1" zoomScaleNormal="100" workbookViewId="0"/>
  </sheetViews>
  <sheetFormatPr baseColWidth="10" defaultColWidth="11.28515625" defaultRowHeight="15.75" x14ac:dyDescent="0.25"/>
  <cols>
    <col min="1" max="7" width="11.42578125" style="27"/>
  </cols>
  <sheetData>
    <row r="1" spans="1:15" ht="60" customHeight="1" x14ac:dyDescent="0.25">
      <c r="G1" s="114" t="e" vm="18">
        <v>#VALUE!</v>
      </c>
    </row>
    <row r="2" spans="1:15" ht="15.95" customHeight="1" x14ac:dyDescent="0.25"/>
    <row r="3" spans="1:15" x14ac:dyDescent="0.25">
      <c r="A3" s="220" t="s">
        <v>207</v>
      </c>
      <c r="B3" s="218"/>
      <c r="C3" s="218"/>
      <c r="D3" s="218"/>
      <c r="E3" s="218"/>
      <c r="F3" s="219"/>
      <c r="G3" s="214"/>
    </row>
    <row r="4" spans="1:15" ht="78" customHeight="1" x14ac:dyDescent="0.25">
      <c r="A4" s="195" t="s">
        <v>369</v>
      </c>
      <c r="B4" s="195"/>
      <c r="C4" s="195"/>
      <c r="D4" s="195"/>
      <c r="E4" s="195"/>
      <c r="F4" s="195"/>
      <c r="G4" s="195"/>
    </row>
    <row r="5" spans="1:15" x14ac:dyDescent="0.25">
      <c r="A5" s="155" t="s">
        <v>143</v>
      </c>
      <c r="B5" s="166" t="s">
        <v>253</v>
      </c>
      <c r="C5" s="166"/>
      <c r="D5" s="166"/>
      <c r="E5" s="166"/>
      <c r="F5" s="166"/>
      <c r="G5" s="155" t="s">
        <v>144</v>
      </c>
    </row>
    <row r="6" spans="1:15" ht="47.25" x14ac:dyDescent="0.25">
      <c r="A6" s="155"/>
      <c r="B6" s="73" t="s">
        <v>218</v>
      </c>
      <c r="C6" s="73" t="s">
        <v>219</v>
      </c>
      <c r="D6" s="74" t="s">
        <v>220</v>
      </c>
      <c r="E6" s="74" t="s">
        <v>203</v>
      </c>
      <c r="F6" s="36" t="s">
        <v>49</v>
      </c>
      <c r="G6" s="155"/>
    </row>
    <row r="7" spans="1:15" x14ac:dyDescent="0.25">
      <c r="A7" s="53" t="s">
        <v>75</v>
      </c>
      <c r="B7" s="97">
        <v>1062</v>
      </c>
      <c r="C7" s="97">
        <v>2299</v>
      </c>
      <c r="D7" s="97">
        <v>7047</v>
      </c>
      <c r="E7" s="97">
        <v>9123</v>
      </c>
      <c r="F7" s="97">
        <v>19532</v>
      </c>
      <c r="G7" s="56" t="s">
        <v>76</v>
      </c>
      <c r="I7" s="90"/>
      <c r="J7" s="90"/>
      <c r="K7" s="90"/>
      <c r="L7" s="90"/>
      <c r="M7" s="90"/>
      <c r="N7" s="90"/>
      <c r="O7" s="90"/>
    </row>
    <row r="8" spans="1:15" x14ac:dyDescent="0.25">
      <c r="A8" s="53" t="s">
        <v>77</v>
      </c>
      <c r="B8" s="97">
        <v>290</v>
      </c>
      <c r="C8" s="97">
        <v>772</v>
      </c>
      <c r="D8" s="97">
        <v>2350</v>
      </c>
      <c r="E8" s="97">
        <v>2797</v>
      </c>
      <c r="F8" s="97">
        <v>6210</v>
      </c>
      <c r="G8" s="56" t="s">
        <v>78</v>
      </c>
      <c r="I8" s="90"/>
      <c r="J8" s="90"/>
      <c r="K8" s="90"/>
      <c r="L8" s="90"/>
      <c r="M8" s="90"/>
    </row>
    <row r="9" spans="1:15" ht="31.5" x14ac:dyDescent="0.25">
      <c r="A9" s="53" t="s">
        <v>79</v>
      </c>
      <c r="B9" s="97">
        <v>286</v>
      </c>
      <c r="C9" s="97">
        <v>781</v>
      </c>
      <c r="D9" s="97">
        <v>2422</v>
      </c>
      <c r="E9" s="97">
        <v>2731</v>
      </c>
      <c r="F9" s="97">
        <v>6222</v>
      </c>
      <c r="G9" s="56" t="s">
        <v>80</v>
      </c>
      <c r="I9" s="90"/>
      <c r="J9" s="90"/>
      <c r="K9" s="90"/>
      <c r="L9" s="90"/>
      <c r="M9" s="90"/>
    </row>
    <row r="10" spans="1:15" ht="31.5" x14ac:dyDescent="0.25">
      <c r="A10" s="53" t="s">
        <v>81</v>
      </c>
      <c r="B10" s="97">
        <v>241</v>
      </c>
      <c r="C10" s="97">
        <v>501</v>
      </c>
      <c r="D10" s="97">
        <v>1670</v>
      </c>
      <c r="E10" s="97">
        <v>1778</v>
      </c>
      <c r="F10" s="97">
        <v>4191</v>
      </c>
      <c r="G10" s="56" t="s">
        <v>82</v>
      </c>
      <c r="I10" s="90"/>
      <c r="J10" s="90"/>
      <c r="K10" s="90"/>
      <c r="L10" s="90"/>
      <c r="M10" s="90"/>
    </row>
    <row r="11" spans="1:15" x14ac:dyDescent="0.25">
      <c r="A11" s="53" t="s">
        <v>83</v>
      </c>
      <c r="B11" s="97">
        <v>200</v>
      </c>
      <c r="C11" s="97">
        <v>494</v>
      </c>
      <c r="D11" s="97">
        <v>1615</v>
      </c>
      <c r="E11" s="97">
        <v>3048</v>
      </c>
      <c r="F11" s="97">
        <v>5359</v>
      </c>
      <c r="G11" s="56" t="s">
        <v>84</v>
      </c>
      <c r="I11" s="90"/>
      <c r="J11" s="90"/>
      <c r="K11" s="90"/>
      <c r="L11" s="90"/>
      <c r="M11" s="90"/>
    </row>
    <row r="12" spans="1:15" ht="31.5" x14ac:dyDescent="0.25">
      <c r="A12" s="53" t="s">
        <v>85</v>
      </c>
      <c r="B12" s="97">
        <v>117</v>
      </c>
      <c r="C12" s="97">
        <v>230</v>
      </c>
      <c r="D12" s="97">
        <v>621</v>
      </c>
      <c r="E12" s="97">
        <v>735</v>
      </c>
      <c r="F12" s="97">
        <v>1704</v>
      </c>
      <c r="G12" s="56" t="s">
        <v>86</v>
      </c>
      <c r="I12" s="90"/>
      <c r="J12" s="90"/>
      <c r="K12" s="90"/>
      <c r="L12" s="90"/>
      <c r="M12" s="90"/>
    </row>
    <row r="13" spans="1:15" x14ac:dyDescent="0.25">
      <c r="A13" s="53" t="s">
        <v>87</v>
      </c>
      <c r="B13" s="97">
        <v>192</v>
      </c>
      <c r="C13" s="97">
        <v>335</v>
      </c>
      <c r="D13" s="97">
        <v>1263</v>
      </c>
      <c r="E13" s="97">
        <v>2025</v>
      </c>
      <c r="F13" s="97">
        <v>3816</v>
      </c>
      <c r="G13" s="56" t="s">
        <v>88</v>
      </c>
      <c r="I13" s="90"/>
      <c r="J13" s="90"/>
      <c r="K13" s="90"/>
      <c r="L13" s="90"/>
      <c r="M13" s="90"/>
    </row>
    <row r="14" spans="1:15" x14ac:dyDescent="0.25">
      <c r="A14" s="53" t="s">
        <v>89</v>
      </c>
      <c r="B14" s="97">
        <v>265</v>
      </c>
      <c r="C14" s="97">
        <v>298</v>
      </c>
      <c r="D14" s="97">
        <v>1214</v>
      </c>
      <c r="E14" s="97">
        <v>1446</v>
      </c>
      <c r="F14" s="97">
        <v>3225</v>
      </c>
      <c r="G14" s="56" t="s">
        <v>90</v>
      </c>
      <c r="I14" s="90"/>
      <c r="J14" s="90"/>
      <c r="K14" s="90"/>
      <c r="L14" s="90"/>
      <c r="M14" s="90"/>
    </row>
    <row r="15" spans="1:15" ht="31.5" x14ac:dyDescent="0.25">
      <c r="A15" s="53" t="s">
        <v>91</v>
      </c>
      <c r="B15" s="97">
        <v>462</v>
      </c>
      <c r="C15" s="97">
        <v>545</v>
      </c>
      <c r="D15" s="97">
        <v>1678</v>
      </c>
      <c r="E15" s="97">
        <v>1463</v>
      </c>
      <c r="F15" s="97">
        <v>4150</v>
      </c>
      <c r="G15" s="56" t="s">
        <v>92</v>
      </c>
      <c r="I15" s="90"/>
      <c r="J15" s="90"/>
      <c r="K15" s="90"/>
      <c r="L15" s="90"/>
      <c r="M15" s="90"/>
    </row>
    <row r="16" spans="1:15" x14ac:dyDescent="0.25">
      <c r="A16" s="53" t="s">
        <v>93</v>
      </c>
      <c r="B16" s="97">
        <v>403</v>
      </c>
      <c r="C16" s="97">
        <v>467</v>
      </c>
      <c r="D16" s="97">
        <v>1281</v>
      </c>
      <c r="E16" s="97">
        <v>1403</v>
      </c>
      <c r="F16" s="97">
        <v>3555</v>
      </c>
      <c r="G16" s="56" t="s">
        <v>94</v>
      </c>
      <c r="I16" s="90"/>
      <c r="J16" s="90"/>
      <c r="K16" s="90"/>
      <c r="L16" s="90"/>
      <c r="M16" s="90"/>
    </row>
    <row r="17" spans="1:13" x14ac:dyDescent="0.25">
      <c r="A17" s="53" t="s">
        <v>95</v>
      </c>
      <c r="B17" s="97">
        <v>471</v>
      </c>
      <c r="C17" s="97">
        <v>533</v>
      </c>
      <c r="D17" s="97">
        <v>1314</v>
      </c>
      <c r="E17" s="97">
        <v>1192</v>
      </c>
      <c r="F17" s="97">
        <v>3512</v>
      </c>
      <c r="G17" s="56" t="s">
        <v>96</v>
      </c>
      <c r="I17" s="90"/>
      <c r="J17" s="90"/>
      <c r="K17" s="90"/>
      <c r="L17" s="90"/>
      <c r="M17" s="90"/>
    </row>
    <row r="18" spans="1:13" x14ac:dyDescent="0.25">
      <c r="A18" s="53" t="s">
        <v>97</v>
      </c>
      <c r="B18" s="97">
        <v>208</v>
      </c>
      <c r="C18" s="97">
        <v>629</v>
      </c>
      <c r="D18" s="97">
        <v>1640</v>
      </c>
      <c r="E18" s="97">
        <v>2209</v>
      </c>
      <c r="F18" s="97">
        <v>4687</v>
      </c>
      <c r="G18" s="56" t="s">
        <v>98</v>
      </c>
      <c r="I18" s="90"/>
      <c r="J18" s="90"/>
      <c r="K18" s="90"/>
      <c r="L18" s="90"/>
      <c r="M18" s="90"/>
    </row>
    <row r="19" spans="1:13" ht="31.5" x14ac:dyDescent="0.25">
      <c r="A19" s="53" t="s">
        <v>99</v>
      </c>
      <c r="B19" s="97">
        <v>184</v>
      </c>
      <c r="C19" s="97">
        <v>547</v>
      </c>
      <c r="D19" s="97">
        <v>1455</v>
      </c>
      <c r="E19" s="97">
        <v>2491</v>
      </c>
      <c r="F19" s="97">
        <v>4679</v>
      </c>
      <c r="G19" s="56" t="s">
        <v>100</v>
      </c>
      <c r="I19" s="90"/>
      <c r="J19" s="90"/>
      <c r="K19" s="90"/>
      <c r="L19" s="90"/>
      <c r="M19" s="90"/>
    </row>
    <row r="20" spans="1:13" x14ac:dyDescent="0.25">
      <c r="A20" s="53" t="s">
        <v>101</v>
      </c>
      <c r="B20" s="97">
        <v>167</v>
      </c>
      <c r="C20" s="97">
        <v>428</v>
      </c>
      <c r="D20" s="97">
        <v>1039</v>
      </c>
      <c r="E20" s="97">
        <v>1485</v>
      </c>
      <c r="F20" s="97">
        <v>3121</v>
      </c>
      <c r="G20" s="56" t="s">
        <v>102</v>
      </c>
      <c r="I20" s="90"/>
      <c r="J20" s="90"/>
      <c r="K20" s="90"/>
      <c r="L20" s="90"/>
      <c r="M20" s="90"/>
    </row>
    <row r="21" spans="1:13" x14ac:dyDescent="0.25">
      <c r="A21" s="53" t="s">
        <v>103</v>
      </c>
      <c r="B21" s="97">
        <v>311</v>
      </c>
      <c r="C21" s="97">
        <v>766</v>
      </c>
      <c r="D21" s="97">
        <v>1676</v>
      </c>
      <c r="E21" s="97">
        <v>2773</v>
      </c>
      <c r="F21" s="97">
        <v>5528</v>
      </c>
      <c r="G21" s="56" t="s">
        <v>104</v>
      </c>
      <c r="I21" s="90"/>
      <c r="J21" s="90"/>
      <c r="K21" s="90"/>
      <c r="L21" s="90"/>
      <c r="M21" s="90"/>
    </row>
    <row r="22" spans="1:13" ht="31.5" x14ac:dyDescent="0.25">
      <c r="A22" s="53" t="s">
        <v>105</v>
      </c>
      <c r="B22" s="97">
        <v>645</v>
      </c>
      <c r="C22" s="97">
        <v>1279</v>
      </c>
      <c r="D22" s="97">
        <v>2861</v>
      </c>
      <c r="E22" s="97">
        <v>2171</v>
      </c>
      <c r="F22" s="97">
        <v>6958</v>
      </c>
      <c r="G22" s="56" t="s">
        <v>106</v>
      </c>
      <c r="I22" s="90"/>
      <c r="J22" s="90"/>
      <c r="K22" s="90"/>
      <c r="L22" s="90"/>
      <c r="M22" s="90"/>
    </row>
    <row r="23" spans="1:13" ht="31.5" x14ac:dyDescent="0.25">
      <c r="A23" s="53" t="s">
        <v>107</v>
      </c>
      <c r="B23" s="97">
        <v>675</v>
      </c>
      <c r="C23" s="97">
        <v>993</v>
      </c>
      <c r="D23" s="97">
        <v>2163</v>
      </c>
      <c r="E23" s="97">
        <v>1682</v>
      </c>
      <c r="F23" s="97">
        <v>5513</v>
      </c>
      <c r="G23" s="56" t="s">
        <v>108</v>
      </c>
      <c r="I23" s="90"/>
      <c r="J23" s="90"/>
      <c r="K23" s="90"/>
      <c r="L23" s="90"/>
      <c r="M23" s="90"/>
    </row>
    <row r="24" spans="1:13" ht="31.5" x14ac:dyDescent="0.25">
      <c r="A24" s="53" t="s">
        <v>109</v>
      </c>
      <c r="B24" s="97">
        <v>393</v>
      </c>
      <c r="C24" s="97">
        <v>708</v>
      </c>
      <c r="D24" s="97">
        <v>1586</v>
      </c>
      <c r="E24" s="97">
        <v>1835</v>
      </c>
      <c r="F24" s="97">
        <v>4523</v>
      </c>
      <c r="G24" s="56" t="s">
        <v>110</v>
      </c>
      <c r="I24" s="90"/>
      <c r="J24" s="90"/>
      <c r="K24" s="90"/>
      <c r="L24" s="90"/>
      <c r="M24" s="90"/>
    </row>
    <row r="25" spans="1:13" x14ac:dyDescent="0.25">
      <c r="A25" s="53" t="s">
        <v>111</v>
      </c>
      <c r="B25" s="97">
        <v>195</v>
      </c>
      <c r="C25" s="97">
        <v>457</v>
      </c>
      <c r="D25" s="97">
        <v>1245</v>
      </c>
      <c r="E25" s="97">
        <v>1637</v>
      </c>
      <c r="F25" s="97">
        <v>3536</v>
      </c>
      <c r="G25" s="56" t="s">
        <v>112</v>
      </c>
      <c r="I25" s="90"/>
      <c r="J25" s="90"/>
      <c r="K25" s="90"/>
      <c r="L25" s="90"/>
      <c r="M25" s="90"/>
    </row>
    <row r="26" spans="1:13" ht="31.5" x14ac:dyDescent="0.25">
      <c r="A26" s="53" t="s">
        <v>113</v>
      </c>
      <c r="B26" s="97">
        <v>188</v>
      </c>
      <c r="C26" s="97">
        <v>427</v>
      </c>
      <c r="D26" s="97">
        <v>1143</v>
      </c>
      <c r="E26" s="97">
        <v>1641</v>
      </c>
      <c r="F26" s="97">
        <v>3399</v>
      </c>
      <c r="G26" s="56" t="s">
        <v>114</v>
      </c>
      <c r="I26" s="90"/>
      <c r="J26" s="90"/>
      <c r="K26" s="90"/>
      <c r="L26" s="90"/>
      <c r="M26" s="90"/>
    </row>
    <row r="27" spans="1:13" ht="31.5" x14ac:dyDescent="0.25">
      <c r="A27" s="53" t="s">
        <v>115</v>
      </c>
      <c r="B27" s="97">
        <v>114</v>
      </c>
      <c r="C27" s="97">
        <v>287</v>
      </c>
      <c r="D27" s="97">
        <v>687</v>
      </c>
      <c r="E27" s="97">
        <v>614</v>
      </c>
      <c r="F27" s="97">
        <v>1703</v>
      </c>
      <c r="G27" s="56" t="s">
        <v>116</v>
      </c>
      <c r="I27" s="90"/>
      <c r="J27" s="90"/>
      <c r="K27" s="90"/>
      <c r="L27" s="90"/>
      <c r="M27" s="90"/>
    </row>
    <row r="28" spans="1:13" x14ac:dyDescent="0.25">
      <c r="A28" s="53" t="s">
        <v>117</v>
      </c>
      <c r="B28" s="97">
        <v>224</v>
      </c>
      <c r="C28" s="97">
        <v>476</v>
      </c>
      <c r="D28" s="97">
        <v>1415</v>
      </c>
      <c r="E28" s="97">
        <v>1828</v>
      </c>
      <c r="F28" s="97">
        <v>3944</v>
      </c>
      <c r="G28" s="56" t="s">
        <v>118</v>
      </c>
      <c r="I28" s="90"/>
      <c r="J28" s="90"/>
      <c r="K28" s="90"/>
      <c r="L28" s="90"/>
      <c r="M28" s="90"/>
    </row>
    <row r="29" spans="1:13" x14ac:dyDescent="0.25">
      <c r="A29" s="53" t="s">
        <v>119</v>
      </c>
      <c r="B29" s="97">
        <v>44</v>
      </c>
      <c r="C29" s="97">
        <v>87</v>
      </c>
      <c r="D29" s="97">
        <v>412</v>
      </c>
      <c r="E29" s="97">
        <v>601</v>
      </c>
      <c r="F29" s="97">
        <v>1146</v>
      </c>
      <c r="G29" s="56" t="s">
        <v>120</v>
      </c>
      <c r="I29" s="90"/>
      <c r="J29" s="90"/>
      <c r="K29" s="90"/>
      <c r="L29" s="90"/>
      <c r="M29" s="90"/>
    </row>
    <row r="30" spans="1:13" x14ac:dyDescent="0.25">
      <c r="A30" s="53" t="s">
        <v>121</v>
      </c>
      <c r="B30" s="97">
        <v>43</v>
      </c>
      <c r="C30" s="97">
        <v>115</v>
      </c>
      <c r="D30" s="97">
        <v>495</v>
      </c>
      <c r="E30" s="97">
        <v>769</v>
      </c>
      <c r="F30" s="97">
        <v>1424</v>
      </c>
      <c r="G30" s="56" t="s">
        <v>122</v>
      </c>
      <c r="I30" s="90"/>
      <c r="J30" s="90"/>
      <c r="K30" s="90"/>
      <c r="L30" s="90"/>
      <c r="M30" s="90"/>
    </row>
    <row r="31" spans="1:13" x14ac:dyDescent="0.25">
      <c r="A31" s="53" t="s">
        <v>123</v>
      </c>
      <c r="B31" s="147">
        <v>7390</v>
      </c>
      <c r="C31" s="147">
        <v>14464</v>
      </c>
      <c r="D31" s="147">
        <v>40302</v>
      </c>
      <c r="E31" s="147">
        <v>49489</v>
      </c>
      <c r="F31" s="147">
        <v>111646</v>
      </c>
      <c r="G31" s="58" t="s">
        <v>124</v>
      </c>
      <c r="I31" s="90"/>
      <c r="J31" s="90"/>
      <c r="K31" s="90"/>
      <c r="L31" s="90"/>
      <c r="M31" s="90"/>
    </row>
  </sheetData>
  <mergeCells count="4">
    <mergeCell ref="A4:G4"/>
    <mergeCell ref="A5:A6"/>
    <mergeCell ref="B5:F5"/>
    <mergeCell ref="G5:G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27"/>
  <dimension ref="A1:H33"/>
  <sheetViews>
    <sheetView rightToLeft="1" workbookViewId="0"/>
  </sheetViews>
  <sheetFormatPr baseColWidth="10" defaultColWidth="11.28515625" defaultRowHeight="15.75" x14ac:dyDescent="0.25"/>
  <cols>
    <col min="1" max="1" width="11.42578125" style="75"/>
    <col min="2" max="8" width="11.42578125" style="27"/>
  </cols>
  <sheetData>
    <row r="1" spans="1:8" ht="60" customHeight="1" x14ac:dyDescent="0.25">
      <c r="H1" s="114" t="e" vm="6">
        <v>#VALUE!</v>
      </c>
    </row>
    <row r="2" spans="1:8" ht="15.95" customHeight="1" x14ac:dyDescent="0.25"/>
    <row r="3" spans="1:8" x14ac:dyDescent="0.25">
      <c r="A3" s="212" t="s">
        <v>205</v>
      </c>
      <c r="B3" s="214"/>
      <c r="C3" s="214"/>
      <c r="D3" s="214"/>
      <c r="E3" s="214"/>
      <c r="F3" s="214"/>
      <c r="G3" s="214"/>
      <c r="H3" s="214"/>
    </row>
    <row r="4" spans="1:8" ht="101.25" customHeight="1" x14ac:dyDescent="0.25">
      <c r="A4" s="195" t="s">
        <v>361</v>
      </c>
      <c r="B4" s="195"/>
      <c r="C4" s="195"/>
      <c r="D4" s="195"/>
      <c r="E4" s="195"/>
      <c r="F4" s="195"/>
      <c r="G4" s="195"/>
      <c r="H4" s="195"/>
    </row>
    <row r="5" spans="1:8" x14ac:dyDescent="0.25">
      <c r="A5" s="155" t="s">
        <v>249</v>
      </c>
      <c r="B5" s="155" t="s">
        <v>255</v>
      </c>
      <c r="C5" s="166"/>
      <c r="D5" s="166"/>
      <c r="E5" s="166"/>
      <c r="F5" s="166"/>
      <c r="G5" s="166"/>
      <c r="H5" s="155" t="s">
        <v>252</v>
      </c>
    </row>
    <row r="6" spans="1:8" ht="141.75" x14ac:dyDescent="0.25">
      <c r="A6" s="155"/>
      <c r="B6" s="155"/>
      <c r="C6" s="30" t="s">
        <v>256</v>
      </c>
      <c r="D6" s="30" t="s">
        <v>257</v>
      </c>
      <c r="E6" s="30" t="s">
        <v>258</v>
      </c>
      <c r="F6" s="30" t="s">
        <v>259</v>
      </c>
      <c r="G6" s="30" t="s">
        <v>151</v>
      </c>
      <c r="H6" s="155"/>
    </row>
    <row r="7" spans="1:8" x14ac:dyDescent="0.25">
      <c r="A7" s="53" t="s">
        <v>75</v>
      </c>
      <c r="B7" s="54">
        <v>24433</v>
      </c>
      <c r="C7" s="97">
        <v>11775</v>
      </c>
      <c r="D7" s="97">
        <v>1665</v>
      </c>
      <c r="E7" s="97">
        <v>10992</v>
      </c>
      <c r="F7" s="70">
        <f>((C7+D7)/B7)*100</f>
        <v>55.007571726762983</v>
      </c>
      <c r="G7" s="70">
        <f>(D7/(D7+C7))*100</f>
        <v>12.388392857142858</v>
      </c>
      <c r="H7" s="56" t="s">
        <v>76</v>
      </c>
    </row>
    <row r="8" spans="1:8" x14ac:dyDescent="0.25">
      <c r="A8" s="53" t="s">
        <v>77</v>
      </c>
      <c r="B8" s="54">
        <v>27131</v>
      </c>
      <c r="C8" s="97">
        <v>14313</v>
      </c>
      <c r="D8" s="97">
        <v>1681</v>
      </c>
      <c r="E8" s="97">
        <v>11137</v>
      </c>
      <c r="F8" s="70">
        <f t="shared" ref="F8:F31" si="0">((C8+D8)/B8)*100</f>
        <v>58.951015443588517</v>
      </c>
      <c r="G8" s="70">
        <f t="shared" ref="G8:G31" si="1">(D8/(D8+C8))*100</f>
        <v>10.510191321745655</v>
      </c>
      <c r="H8" s="56" t="s">
        <v>78</v>
      </c>
    </row>
    <row r="9" spans="1:8" ht="31.5" x14ac:dyDescent="0.25">
      <c r="A9" s="53" t="s">
        <v>79</v>
      </c>
      <c r="B9" s="54">
        <v>21906</v>
      </c>
      <c r="C9" s="97">
        <v>12298</v>
      </c>
      <c r="D9" s="97">
        <v>1690</v>
      </c>
      <c r="E9" s="97">
        <v>7918</v>
      </c>
      <c r="F9" s="70">
        <f t="shared" si="0"/>
        <v>63.854651693599926</v>
      </c>
      <c r="G9" s="70">
        <f t="shared" si="1"/>
        <v>12.0817843866171</v>
      </c>
      <c r="H9" s="56" t="s">
        <v>80</v>
      </c>
    </row>
    <row r="10" spans="1:8" ht="31.5" x14ac:dyDescent="0.25">
      <c r="A10" s="53" t="s">
        <v>81</v>
      </c>
      <c r="B10" s="54">
        <v>8098</v>
      </c>
      <c r="C10" s="97">
        <v>4234</v>
      </c>
      <c r="D10" s="97">
        <v>690</v>
      </c>
      <c r="E10" s="97">
        <v>3173</v>
      </c>
      <c r="F10" s="70">
        <f t="shared" si="0"/>
        <v>60.805137070881699</v>
      </c>
      <c r="G10" s="70">
        <f t="shared" si="1"/>
        <v>14.012997562956944</v>
      </c>
      <c r="H10" s="56" t="s">
        <v>82</v>
      </c>
    </row>
    <row r="11" spans="1:8" x14ac:dyDescent="0.25">
      <c r="A11" s="53" t="s">
        <v>83</v>
      </c>
      <c r="B11" s="54">
        <v>11031</v>
      </c>
      <c r="C11" s="97">
        <v>5334</v>
      </c>
      <c r="D11" s="97">
        <v>817</v>
      </c>
      <c r="E11" s="97">
        <v>4879</v>
      </c>
      <c r="F11" s="70">
        <f t="shared" si="0"/>
        <v>55.761037077327536</v>
      </c>
      <c r="G11" s="70">
        <f t="shared" si="1"/>
        <v>13.282393106811902</v>
      </c>
      <c r="H11" s="56" t="s">
        <v>84</v>
      </c>
    </row>
    <row r="12" spans="1:8" ht="31.5" x14ac:dyDescent="0.25">
      <c r="A12" s="53" t="s">
        <v>85</v>
      </c>
      <c r="B12" s="54">
        <v>1942</v>
      </c>
      <c r="C12" s="97">
        <v>1071</v>
      </c>
      <c r="D12" s="97">
        <v>141</v>
      </c>
      <c r="E12" s="97">
        <v>729</v>
      </c>
      <c r="F12" s="70">
        <f t="shared" si="0"/>
        <v>62.409886714727079</v>
      </c>
      <c r="G12" s="70">
        <f t="shared" si="1"/>
        <v>11.633663366336634</v>
      </c>
      <c r="H12" s="56" t="s">
        <v>86</v>
      </c>
    </row>
    <row r="13" spans="1:8" x14ac:dyDescent="0.25">
      <c r="A13" s="53" t="s">
        <v>87</v>
      </c>
      <c r="B13" s="54">
        <v>5167</v>
      </c>
      <c r="C13" s="97">
        <v>2609</v>
      </c>
      <c r="D13" s="97">
        <v>344</v>
      </c>
      <c r="E13" s="97">
        <v>2214</v>
      </c>
      <c r="F13" s="70">
        <f t="shared" si="0"/>
        <v>57.151151538610414</v>
      </c>
      <c r="G13" s="70">
        <f t="shared" si="1"/>
        <v>11.649170335252286</v>
      </c>
      <c r="H13" s="56" t="s">
        <v>88</v>
      </c>
    </row>
    <row r="14" spans="1:8" x14ac:dyDescent="0.25">
      <c r="A14" s="53" t="s">
        <v>89</v>
      </c>
      <c r="B14" s="54">
        <v>3630</v>
      </c>
      <c r="C14" s="97">
        <v>1667</v>
      </c>
      <c r="D14" s="97">
        <v>555</v>
      </c>
      <c r="E14" s="97">
        <v>1407</v>
      </c>
      <c r="F14" s="70">
        <f t="shared" si="0"/>
        <v>61.212121212121204</v>
      </c>
      <c r="G14" s="70">
        <f t="shared" si="1"/>
        <v>24.977497749774976</v>
      </c>
      <c r="H14" s="56" t="s">
        <v>90</v>
      </c>
    </row>
    <row r="15" spans="1:8" ht="31.5" x14ac:dyDescent="0.25">
      <c r="A15" s="53" t="s">
        <v>91</v>
      </c>
      <c r="B15" s="54">
        <v>2779</v>
      </c>
      <c r="C15" s="97">
        <v>843</v>
      </c>
      <c r="D15" s="97">
        <v>471</v>
      </c>
      <c r="E15" s="97">
        <v>1465</v>
      </c>
      <c r="F15" s="70">
        <f t="shared" si="0"/>
        <v>47.283195394026627</v>
      </c>
      <c r="G15" s="70">
        <f t="shared" si="1"/>
        <v>35.844748858447488</v>
      </c>
      <c r="H15" s="56" t="s">
        <v>92</v>
      </c>
    </row>
    <row r="16" spans="1:8" x14ac:dyDescent="0.25">
      <c r="A16" s="53" t="s">
        <v>93</v>
      </c>
      <c r="B16" s="54">
        <v>2909</v>
      </c>
      <c r="C16" s="97">
        <v>886</v>
      </c>
      <c r="D16" s="97">
        <v>448</v>
      </c>
      <c r="E16" s="97">
        <v>1573</v>
      </c>
      <c r="F16" s="70">
        <f t="shared" si="0"/>
        <v>45.857683052595391</v>
      </c>
      <c r="G16" s="70">
        <f t="shared" si="1"/>
        <v>33.583208395802103</v>
      </c>
      <c r="H16" s="56" t="s">
        <v>94</v>
      </c>
    </row>
    <row r="17" spans="1:8" x14ac:dyDescent="0.25">
      <c r="A17" s="53" t="s">
        <v>95</v>
      </c>
      <c r="B17" s="54">
        <v>2293</v>
      </c>
      <c r="C17" s="97">
        <v>959</v>
      </c>
      <c r="D17" s="97">
        <v>338</v>
      </c>
      <c r="E17" s="97">
        <v>995</v>
      </c>
      <c r="F17" s="70">
        <f t="shared" si="0"/>
        <v>56.563453990405591</v>
      </c>
      <c r="G17" s="70">
        <f t="shared" si="1"/>
        <v>26.060138781804167</v>
      </c>
      <c r="H17" s="56" t="s">
        <v>96</v>
      </c>
    </row>
    <row r="18" spans="1:8" x14ac:dyDescent="0.25">
      <c r="A18" s="53" t="s">
        <v>97</v>
      </c>
      <c r="B18" s="54">
        <v>17973</v>
      </c>
      <c r="C18" s="97">
        <v>8170</v>
      </c>
      <c r="D18" s="97">
        <v>1346</v>
      </c>
      <c r="E18" s="97">
        <v>8457</v>
      </c>
      <c r="F18" s="70">
        <f t="shared" si="0"/>
        <v>52.946085795359707</v>
      </c>
      <c r="G18" s="70">
        <f t="shared" si="1"/>
        <v>14.144598570828078</v>
      </c>
      <c r="H18" s="56" t="s">
        <v>98</v>
      </c>
    </row>
    <row r="19" spans="1:8" ht="31.5" x14ac:dyDescent="0.25">
      <c r="A19" s="53" t="s">
        <v>99</v>
      </c>
      <c r="B19" s="54">
        <v>11854</v>
      </c>
      <c r="C19" s="97">
        <v>5592</v>
      </c>
      <c r="D19" s="97">
        <v>782</v>
      </c>
      <c r="E19" s="97">
        <v>5479</v>
      </c>
      <c r="F19" s="70">
        <f t="shared" si="0"/>
        <v>53.770879028176147</v>
      </c>
      <c r="G19" s="70">
        <f t="shared" si="1"/>
        <v>12.268591151553185</v>
      </c>
      <c r="H19" s="56" t="s">
        <v>100</v>
      </c>
    </row>
    <row r="20" spans="1:8" x14ac:dyDescent="0.25">
      <c r="A20" s="53" t="s">
        <v>101</v>
      </c>
      <c r="B20" s="54">
        <v>6101</v>
      </c>
      <c r="C20" s="97">
        <v>2451</v>
      </c>
      <c r="D20" s="97">
        <v>441</v>
      </c>
      <c r="E20" s="97">
        <v>3207</v>
      </c>
      <c r="F20" s="70">
        <f t="shared" si="0"/>
        <v>47.402065235207338</v>
      </c>
      <c r="G20" s="70">
        <f t="shared" si="1"/>
        <v>15.248962655601661</v>
      </c>
      <c r="H20" s="56" t="s">
        <v>102</v>
      </c>
    </row>
    <row r="21" spans="1:8" x14ac:dyDescent="0.25">
      <c r="A21" s="53" t="s">
        <v>103</v>
      </c>
      <c r="B21" s="54">
        <v>10404</v>
      </c>
      <c r="C21" s="97">
        <v>4435</v>
      </c>
      <c r="D21" s="97">
        <v>738</v>
      </c>
      <c r="E21" s="97">
        <v>5230</v>
      </c>
      <c r="F21" s="70">
        <f t="shared" si="0"/>
        <v>49.721261053440983</v>
      </c>
      <c r="G21" s="70">
        <f t="shared" si="1"/>
        <v>14.266383143243766</v>
      </c>
      <c r="H21" s="56" t="s">
        <v>104</v>
      </c>
    </row>
    <row r="22" spans="1:8" ht="31.5" x14ac:dyDescent="0.25">
      <c r="A22" s="53" t="s">
        <v>105</v>
      </c>
      <c r="B22" s="54">
        <v>4451</v>
      </c>
      <c r="C22" s="97">
        <v>1797</v>
      </c>
      <c r="D22" s="97">
        <v>469</v>
      </c>
      <c r="E22" s="97">
        <v>2183</v>
      </c>
      <c r="F22" s="70">
        <f t="shared" si="0"/>
        <v>50.909907885868343</v>
      </c>
      <c r="G22" s="70">
        <f t="shared" si="1"/>
        <v>20.697263901147398</v>
      </c>
      <c r="H22" s="56" t="s">
        <v>106</v>
      </c>
    </row>
    <row r="23" spans="1:8" ht="31.5" x14ac:dyDescent="0.25">
      <c r="A23" s="53" t="s">
        <v>107</v>
      </c>
      <c r="B23" s="54">
        <v>2551</v>
      </c>
      <c r="C23" s="97">
        <v>1001</v>
      </c>
      <c r="D23" s="97">
        <v>438</v>
      </c>
      <c r="E23" s="97">
        <v>1111</v>
      </c>
      <c r="F23" s="70">
        <f t="shared" si="0"/>
        <v>56.409251274010195</v>
      </c>
      <c r="G23" s="70">
        <f t="shared" si="1"/>
        <v>30.437804030576785</v>
      </c>
      <c r="H23" s="56" t="s">
        <v>108</v>
      </c>
    </row>
    <row r="24" spans="1:8" ht="31.5" x14ac:dyDescent="0.25">
      <c r="A24" s="53" t="s">
        <v>109</v>
      </c>
      <c r="B24" s="54">
        <v>3227</v>
      </c>
      <c r="C24" s="97">
        <v>1289</v>
      </c>
      <c r="D24" s="97">
        <v>443</v>
      </c>
      <c r="E24" s="97">
        <v>1494</v>
      </c>
      <c r="F24" s="70">
        <f t="shared" si="0"/>
        <v>53.672141307716146</v>
      </c>
      <c r="G24" s="70">
        <f t="shared" si="1"/>
        <v>25.577367205542721</v>
      </c>
      <c r="H24" s="56" t="s">
        <v>110</v>
      </c>
    </row>
    <row r="25" spans="1:8" x14ac:dyDescent="0.25">
      <c r="A25" s="53" t="s">
        <v>111</v>
      </c>
      <c r="B25" s="54">
        <v>5929</v>
      </c>
      <c r="C25" s="97">
        <v>1801</v>
      </c>
      <c r="D25" s="97">
        <v>636</v>
      </c>
      <c r="E25" s="97">
        <v>3491</v>
      </c>
      <c r="F25" s="70">
        <f t="shared" si="0"/>
        <v>41.103052791364483</v>
      </c>
      <c r="G25" s="70">
        <f t="shared" si="1"/>
        <v>26.0976610586787</v>
      </c>
      <c r="H25" s="56" t="s">
        <v>112</v>
      </c>
    </row>
    <row r="26" spans="1:8" ht="31.5" x14ac:dyDescent="0.25">
      <c r="A26" s="53" t="s">
        <v>113</v>
      </c>
      <c r="B26" s="54">
        <v>7640</v>
      </c>
      <c r="C26" s="97">
        <v>3984</v>
      </c>
      <c r="D26" s="97">
        <v>665</v>
      </c>
      <c r="E26" s="97">
        <v>2989</v>
      </c>
      <c r="F26" s="70">
        <f t="shared" si="0"/>
        <v>60.85078534031414</v>
      </c>
      <c r="G26" s="70">
        <f t="shared" si="1"/>
        <v>14.304151430415143</v>
      </c>
      <c r="H26" s="56" t="s">
        <v>114</v>
      </c>
    </row>
    <row r="27" spans="1:8" ht="31.5" x14ac:dyDescent="0.25">
      <c r="A27" s="53" t="s">
        <v>115</v>
      </c>
      <c r="B27" s="54">
        <v>2078</v>
      </c>
      <c r="C27" s="97">
        <v>915</v>
      </c>
      <c r="D27" s="97">
        <v>219</v>
      </c>
      <c r="E27" s="97">
        <v>943</v>
      </c>
      <c r="F27" s="70">
        <f t="shared" si="0"/>
        <v>54.571703561116458</v>
      </c>
      <c r="G27" s="70">
        <f t="shared" si="1"/>
        <v>19.31216931216931</v>
      </c>
      <c r="H27" s="56" t="s">
        <v>116</v>
      </c>
    </row>
    <row r="28" spans="1:8" x14ac:dyDescent="0.25">
      <c r="A28" s="53" t="s">
        <v>117</v>
      </c>
      <c r="B28" s="54">
        <v>3386</v>
      </c>
      <c r="C28" s="97">
        <v>1100</v>
      </c>
      <c r="D28" s="97">
        <v>452</v>
      </c>
      <c r="E28" s="97">
        <v>1832</v>
      </c>
      <c r="F28" s="70">
        <f t="shared" si="0"/>
        <v>45.835794447725931</v>
      </c>
      <c r="G28" s="70">
        <f t="shared" si="1"/>
        <v>29.123711340206189</v>
      </c>
      <c r="H28" s="56" t="s">
        <v>118</v>
      </c>
    </row>
    <row r="29" spans="1:8" x14ac:dyDescent="0.25">
      <c r="A29" s="53" t="s">
        <v>119</v>
      </c>
      <c r="B29" s="54">
        <v>1018</v>
      </c>
      <c r="C29" s="97">
        <v>483</v>
      </c>
      <c r="D29" s="97">
        <v>102</v>
      </c>
      <c r="E29" s="97">
        <v>432</v>
      </c>
      <c r="F29" s="70">
        <f t="shared" si="0"/>
        <v>57.465618860510801</v>
      </c>
      <c r="G29" s="70">
        <f t="shared" si="1"/>
        <v>17.435897435897434</v>
      </c>
      <c r="H29" s="56" t="s">
        <v>120</v>
      </c>
    </row>
    <row r="30" spans="1:8" x14ac:dyDescent="0.25">
      <c r="A30" s="53" t="s">
        <v>121</v>
      </c>
      <c r="B30" s="54">
        <v>1325</v>
      </c>
      <c r="C30" s="97">
        <v>651</v>
      </c>
      <c r="D30" s="97">
        <v>198</v>
      </c>
      <c r="E30" s="97">
        <v>474</v>
      </c>
      <c r="F30" s="70">
        <f t="shared" si="0"/>
        <v>64.075471698113205</v>
      </c>
      <c r="G30" s="70">
        <f t="shared" si="1"/>
        <v>23.32155477031802</v>
      </c>
      <c r="H30" s="56" t="s">
        <v>122</v>
      </c>
    </row>
    <row r="31" spans="1:8" x14ac:dyDescent="0.25">
      <c r="A31" s="53" t="s">
        <v>123</v>
      </c>
      <c r="B31" s="54">
        <v>189265</v>
      </c>
      <c r="C31" s="97">
        <v>89669</v>
      </c>
      <c r="D31" s="97">
        <v>15781</v>
      </c>
      <c r="E31" s="97">
        <v>83815</v>
      </c>
      <c r="F31" s="70">
        <f t="shared" si="0"/>
        <v>55.715531133595753</v>
      </c>
      <c r="G31" s="70">
        <f t="shared" si="1"/>
        <v>14.965386439070649</v>
      </c>
      <c r="H31" s="58" t="s">
        <v>124</v>
      </c>
    </row>
    <row r="33" spans="5:5" x14ac:dyDescent="0.25">
      <c r="E33" s="107"/>
    </row>
  </sheetData>
  <mergeCells count="5">
    <mergeCell ref="A4:H4"/>
    <mergeCell ref="A5:A6"/>
    <mergeCell ref="B5:B6"/>
    <mergeCell ref="C5:G5"/>
    <mergeCell ref="H5:H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8"/>
  <dimension ref="A1:M31"/>
  <sheetViews>
    <sheetView rightToLeft="1" workbookViewId="0"/>
  </sheetViews>
  <sheetFormatPr baseColWidth="10" defaultColWidth="11.28515625" defaultRowHeight="15.75" x14ac:dyDescent="0.25"/>
  <cols>
    <col min="1" max="1" width="11.42578125" style="75"/>
    <col min="2" max="8" width="11.42578125" style="27"/>
  </cols>
  <sheetData>
    <row r="1" spans="1:13" ht="60" customHeight="1" x14ac:dyDescent="0.25">
      <c r="H1" s="114" t="e" vm="6">
        <v>#VALUE!</v>
      </c>
    </row>
    <row r="2" spans="1:13" ht="15.95" customHeight="1" x14ac:dyDescent="0.25"/>
    <row r="3" spans="1:13" x14ac:dyDescent="0.25">
      <c r="A3" s="217" t="s">
        <v>206</v>
      </c>
      <c r="B3" s="214"/>
      <c r="C3" s="214"/>
      <c r="D3" s="214"/>
      <c r="E3" s="214"/>
      <c r="F3" s="214"/>
      <c r="G3" s="214"/>
      <c r="H3" s="214"/>
    </row>
    <row r="4" spans="1:13" ht="88.15" customHeight="1" x14ac:dyDescent="0.25">
      <c r="A4" s="195" t="s">
        <v>361</v>
      </c>
      <c r="B4" s="195"/>
      <c r="C4" s="195"/>
      <c r="D4" s="195"/>
      <c r="E4" s="195"/>
      <c r="F4" s="195"/>
      <c r="G4" s="195"/>
      <c r="H4" s="195"/>
    </row>
    <row r="5" spans="1:13" x14ac:dyDescent="0.25">
      <c r="A5" s="155" t="s">
        <v>249</v>
      </c>
      <c r="B5" s="155" t="s">
        <v>208</v>
      </c>
      <c r="C5" s="166" t="s">
        <v>146</v>
      </c>
      <c r="D5" s="166"/>
      <c r="E5" s="166"/>
      <c r="F5" s="166"/>
      <c r="G5" s="166"/>
      <c r="H5" s="155" t="s">
        <v>252</v>
      </c>
    </row>
    <row r="6" spans="1:13" ht="78.75" x14ac:dyDescent="0.25">
      <c r="A6" s="155"/>
      <c r="B6" s="155"/>
      <c r="C6" s="30" t="s">
        <v>147</v>
      </c>
      <c r="D6" s="30" t="s">
        <v>148</v>
      </c>
      <c r="E6" s="30" t="s">
        <v>149</v>
      </c>
      <c r="F6" s="30" t="s">
        <v>150</v>
      </c>
      <c r="G6" s="30" t="s">
        <v>151</v>
      </c>
      <c r="H6" s="155"/>
    </row>
    <row r="7" spans="1:13" x14ac:dyDescent="0.25">
      <c r="A7" s="53" t="s">
        <v>75</v>
      </c>
      <c r="B7" s="97">
        <v>10617</v>
      </c>
      <c r="C7" s="97">
        <v>6620</v>
      </c>
      <c r="D7" s="97">
        <v>537</v>
      </c>
      <c r="E7" s="97">
        <v>3459</v>
      </c>
      <c r="F7" s="105">
        <f>((D7+C7)/B7)*100</f>
        <v>67.410756334181031</v>
      </c>
      <c r="G7" s="70">
        <f>(D7/(D7+C7))*100</f>
        <v>7.5031437753248564</v>
      </c>
      <c r="H7" s="56" t="s">
        <v>76</v>
      </c>
      <c r="J7" s="90"/>
      <c r="K7" s="90"/>
      <c r="L7" s="90"/>
      <c r="M7" s="90"/>
    </row>
    <row r="8" spans="1:13" x14ac:dyDescent="0.25">
      <c r="A8" s="53" t="s">
        <v>77</v>
      </c>
      <c r="B8" s="97">
        <v>12465</v>
      </c>
      <c r="C8" s="97">
        <v>7878</v>
      </c>
      <c r="D8" s="97">
        <v>487</v>
      </c>
      <c r="E8" s="97">
        <v>4099</v>
      </c>
      <c r="F8" s="105">
        <f t="shared" ref="F8:F31" si="0">((D8+C8)/B8)*100</f>
        <v>67.107902125952663</v>
      </c>
      <c r="G8" s="70">
        <f t="shared" ref="G8:G31" si="1">(D8/(D8+C8))*100</f>
        <v>5.821876867901973</v>
      </c>
      <c r="H8" s="56" t="s">
        <v>78</v>
      </c>
      <c r="J8" s="90"/>
      <c r="K8" s="90"/>
      <c r="L8" s="90"/>
      <c r="M8" s="90"/>
    </row>
    <row r="9" spans="1:13" ht="31.5" x14ac:dyDescent="0.25">
      <c r="A9" s="53" t="s">
        <v>79</v>
      </c>
      <c r="B9" s="97">
        <v>9947</v>
      </c>
      <c r="C9" s="97">
        <v>7354</v>
      </c>
      <c r="D9" s="97">
        <v>451</v>
      </c>
      <c r="E9" s="97">
        <v>2140</v>
      </c>
      <c r="F9" s="105">
        <f t="shared" si="0"/>
        <v>78.465869106263199</v>
      </c>
      <c r="G9" s="70">
        <f t="shared" si="1"/>
        <v>5.7783472133247917</v>
      </c>
      <c r="H9" s="56" t="s">
        <v>80</v>
      </c>
      <c r="J9" s="90"/>
      <c r="K9" s="90"/>
      <c r="L9" s="90"/>
      <c r="M9" s="90"/>
    </row>
    <row r="10" spans="1:13" ht="31.5" x14ac:dyDescent="0.25">
      <c r="A10" s="53" t="s">
        <v>81</v>
      </c>
      <c r="B10" s="97">
        <v>3445</v>
      </c>
      <c r="C10" s="97">
        <v>2381</v>
      </c>
      <c r="D10" s="97">
        <v>156</v>
      </c>
      <c r="E10" s="97">
        <v>907</v>
      </c>
      <c r="F10" s="105">
        <f t="shared" si="0"/>
        <v>73.642960812772131</v>
      </c>
      <c r="G10" s="70">
        <f t="shared" si="1"/>
        <v>6.1489948758376034</v>
      </c>
      <c r="H10" s="56" t="s">
        <v>82</v>
      </c>
      <c r="J10" s="90"/>
      <c r="K10" s="90"/>
      <c r="L10" s="90"/>
      <c r="M10" s="90"/>
    </row>
    <row r="11" spans="1:13" x14ac:dyDescent="0.25">
      <c r="A11" s="53" t="s">
        <v>83</v>
      </c>
      <c r="B11" s="97">
        <v>5013</v>
      </c>
      <c r="C11" s="97">
        <v>3130</v>
      </c>
      <c r="D11" s="97">
        <v>239</v>
      </c>
      <c r="E11" s="97">
        <v>1642</v>
      </c>
      <c r="F11" s="105">
        <f t="shared" si="0"/>
        <v>67.20526630760024</v>
      </c>
      <c r="G11" s="70">
        <f t="shared" si="1"/>
        <v>7.0940932027307806</v>
      </c>
      <c r="H11" s="56" t="s">
        <v>84</v>
      </c>
      <c r="J11" s="90"/>
      <c r="K11" s="90"/>
      <c r="L11" s="90"/>
      <c r="M11" s="90"/>
    </row>
    <row r="12" spans="1:13" ht="31.5" x14ac:dyDescent="0.25">
      <c r="A12" s="53" t="s">
        <v>85</v>
      </c>
      <c r="B12" s="97">
        <v>871</v>
      </c>
      <c r="C12" s="97">
        <v>662</v>
      </c>
      <c r="D12" s="97">
        <v>34</v>
      </c>
      <c r="E12" s="97">
        <v>174</v>
      </c>
      <c r="F12" s="105">
        <f t="shared" si="0"/>
        <v>79.908151549942602</v>
      </c>
      <c r="G12" s="70">
        <f t="shared" si="1"/>
        <v>4.8850574712643677</v>
      </c>
      <c r="H12" s="56" t="s">
        <v>86</v>
      </c>
      <c r="J12" s="90"/>
      <c r="K12" s="90"/>
      <c r="L12" s="90"/>
      <c r="M12" s="90"/>
    </row>
    <row r="13" spans="1:13" x14ac:dyDescent="0.25">
      <c r="A13" s="53" t="s">
        <v>87</v>
      </c>
      <c r="B13" s="97">
        <v>2195</v>
      </c>
      <c r="C13" s="97">
        <v>1509</v>
      </c>
      <c r="D13" s="97">
        <v>69</v>
      </c>
      <c r="E13" s="97">
        <v>616</v>
      </c>
      <c r="F13" s="105">
        <f t="shared" si="0"/>
        <v>71.890660592255131</v>
      </c>
      <c r="G13" s="70">
        <f t="shared" si="1"/>
        <v>4.3726235741444865</v>
      </c>
      <c r="H13" s="56" t="s">
        <v>88</v>
      </c>
      <c r="J13" s="90"/>
      <c r="K13" s="90"/>
      <c r="L13" s="90"/>
      <c r="M13" s="90"/>
    </row>
    <row r="14" spans="1:13" x14ac:dyDescent="0.25">
      <c r="A14" s="53" t="s">
        <v>89</v>
      </c>
      <c r="B14" s="97">
        <v>1532</v>
      </c>
      <c r="C14" s="97">
        <v>1042</v>
      </c>
      <c r="D14" s="97">
        <v>120</v>
      </c>
      <c r="E14" s="97">
        <v>369</v>
      </c>
      <c r="F14" s="105">
        <f t="shared" si="0"/>
        <v>75.848563968668401</v>
      </c>
      <c r="G14" s="70">
        <f t="shared" si="1"/>
        <v>10.327022375215146</v>
      </c>
      <c r="H14" s="56" t="s">
        <v>90</v>
      </c>
      <c r="J14" s="90"/>
      <c r="K14" s="90"/>
      <c r="L14" s="90"/>
      <c r="M14" s="90"/>
    </row>
    <row r="15" spans="1:13" ht="31.5" x14ac:dyDescent="0.25">
      <c r="A15" s="53" t="s">
        <v>91</v>
      </c>
      <c r="B15" s="97">
        <v>1148</v>
      </c>
      <c r="C15" s="97">
        <v>597</v>
      </c>
      <c r="D15" s="97">
        <v>127</v>
      </c>
      <c r="E15" s="97">
        <v>423</v>
      </c>
      <c r="F15" s="105">
        <f t="shared" si="0"/>
        <v>63.066202090592341</v>
      </c>
      <c r="G15" s="70">
        <f t="shared" si="1"/>
        <v>17.541436464088399</v>
      </c>
      <c r="H15" s="56" t="s">
        <v>92</v>
      </c>
      <c r="J15" s="90"/>
      <c r="K15" s="90"/>
      <c r="L15" s="90"/>
      <c r="M15" s="90"/>
    </row>
    <row r="16" spans="1:13" x14ac:dyDescent="0.25">
      <c r="A16" s="53" t="s">
        <v>93</v>
      </c>
      <c r="B16" s="97">
        <v>1282</v>
      </c>
      <c r="C16" s="97">
        <v>609</v>
      </c>
      <c r="D16" s="97">
        <v>124</v>
      </c>
      <c r="E16" s="97">
        <v>548</v>
      </c>
      <c r="F16" s="105">
        <f t="shared" si="0"/>
        <v>57.176287051482056</v>
      </c>
      <c r="G16" s="70">
        <f t="shared" si="1"/>
        <v>16.916780354706685</v>
      </c>
      <c r="H16" s="56" t="s">
        <v>94</v>
      </c>
      <c r="J16" s="90"/>
      <c r="K16" s="90"/>
      <c r="L16" s="90"/>
      <c r="M16" s="90"/>
    </row>
    <row r="17" spans="1:13" x14ac:dyDescent="0.25">
      <c r="A17" s="53" t="s">
        <v>95</v>
      </c>
      <c r="B17" s="97">
        <v>979</v>
      </c>
      <c r="C17" s="97">
        <v>625</v>
      </c>
      <c r="D17" s="97">
        <v>79</v>
      </c>
      <c r="E17" s="97">
        <v>273</v>
      </c>
      <c r="F17" s="105">
        <f t="shared" si="0"/>
        <v>71.910112359550567</v>
      </c>
      <c r="G17" s="70">
        <f t="shared" si="1"/>
        <v>11.221590909090908</v>
      </c>
      <c r="H17" s="56" t="s">
        <v>96</v>
      </c>
      <c r="J17" s="90"/>
      <c r="K17" s="90"/>
      <c r="L17" s="90"/>
      <c r="M17" s="90"/>
    </row>
    <row r="18" spans="1:13" x14ac:dyDescent="0.25">
      <c r="A18" s="53" t="s">
        <v>97</v>
      </c>
      <c r="B18" s="97">
        <v>7432</v>
      </c>
      <c r="C18" s="97">
        <v>4370</v>
      </c>
      <c r="D18" s="97">
        <v>360</v>
      </c>
      <c r="E18" s="97">
        <v>2701</v>
      </c>
      <c r="F18" s="105">
        <f t="shared" si="0"/>
        <v>63.643702906350917</v>
      </c>
      <c r="G18" s="70">
        <f t="shared" si="1"/>
        <v>7.6109936575052854</v>
      </c>
      <c r="H18" s="56" t="s">
        <v>98</v>
      </c>
      <c r="J18" s="90"/>
      <c r="K18" s="90"/>
      <c r="L18" s="90"/>
      <c r="M18" s="90"/>
    </row>
    <row r="19" spans="1:13" ht="31.5" x14ac:dyDescent="0.25">
      <c r="A19" s="53" t="s">
        <v>99</v>
      </c>
      <c r="B19" s="97">
        <v>4894</v>
      </c>
      <c r="C19" s="97">
        <v>2922</v>
      </c>
      <c r="D19" s="97">
        <v>216</v>
      </c>
      <c r="E19" s="97">
        <v>1755</v>
      </c>
      <c r="F19" s="105">
        <f t="shared" si="0"/>
        <v>64.119329791581521</v>
      </c>
      <c r="G19" s="70">
        <f t="shared" si="1"/>
        <v>6.8833652007648185</v>
      </c>
      <c r="H19" s="56" t="s">
        <v>100</v>
      </c>
      <c r="J19" s="90"/>
      <c r="K19" s="90"/>
      <c r="L19" s="90"/>
      <c r="M19" s="90"/>
    </row>
    <row r="20" spans="1:13" x14ac:dyDescent="0.25">
      <c r="A20" s="53" t="s">
        <v>101</v>
      </c>
      <c r="B20" s="97">
        <v>2649</v>
      </c>
      <c r="C20" s="97">
        <v>1495</v>
      </c>
      <c r="D20" s="97">
        <v>123</v>
      </c>
      <c r="E20" s="97">
        <v>1029</v>
      </c>
      <c r="F20" s="105">
        <f t="shared" si="0"/>
        <v>61.079652699131749</v>
      </c>
      <c r="G20" s="70">
        <f t="shared" si="1"/>
        <v>7.6019777503090236</v>
      </c>
      <c r="H20" s="56" t="s">
        <v>102</v>
      </c>
      <c r="J20" s="90"/>
      <c r="K20" s="90"/>
      <c r="L20" s="90"/>
      <c r="M20" s="90"/>
    </row>
    <row r="21" spans="1:13" x14ac:dyDescent="0.25">
      <c r="A21" s="53" t="s">
        <v>103</v>
      </c>
      <c r="B21" s="97">
        <v>4533</v>
      </c>
      <c r="C21" s="97">
        <v>2733</v>
      </c>
      <c r="D21" s="97">
        <v>178</v>
      </c>
      <c r="E21" s="97">
        <v>1621</v>
      </c>
      <c r="F21" s="105">
        <f t="shared" si="0"/>
        <v>64.217957202735505</v>
      </c>
      <c r="G21" s="70">
        <f t="shared" si="1"/>
        <v>6.1147372037100656</v>
      </c>
      <c r="H21" s="56" t="s">
        <v>104</v>
      </c>
      <c r="J21" s="90"/>
      <c r="K21" s="90"/>
      <c r="L21" s="90"/>
      <c r="M21" s="90"/>
    </row>
    <row r="22" spans="1:13" ht="31.5" x14ac:dyDescent="0.25">
      <c r="A22" s="53" t="s">
        <v>105</v>
      </c>
      <c r="B22" s="97">
        <v>1901</v>
      </c>
      <c r="C22" s="97">
        <v>1171</v>
      </c>
      <c r="D22" s="97">
        <v>129</v>
      </c>
      <c r="E22" s="97">
        <v>600</v>
      </c>
      <c r="F22" s="105">
        <f t="shared" si="0"/>
        <v>68.385060494476591</v>
      </c>
      <c r="G22" s="70">
        <f t="shared" si="1"/>
        <v>9.9230769230769234</v>
      </c>
      <c r="H22" s="56" t="s">
        <v>106</v>
      </c>
      <c r="J22" s="90"/>
      <c r="K22" s="90"/>
      <c r="L22" s="90"/>
      <c r="M22" s="90"/>
    </row>
    <row r="23" spans="1:13" ht="31.5" x14ac:dyDescent="0.25">
      <c r="A23" s="53" t="s">
        <v>107</v>
      </c>
      <c r="B23" s="97">
        <v>1160</v>
      </c>
      <c r="C23" s="97">
        <v>717</v>
      </c>
      <c r="D23" s="97">
        <v>126</v>
      </c>
      <c r="E23" s="97">
        <v>316</v>
      </c>
      <c r="F23" s="105">
        <f t="shared" si="0"/>
        <v>72.672413793103459</v>
      </c>
      <c r="G23" s="70">
        <f t="shared" si="1"/>
        <v>14.946619217081849</v>
      </c>
      <c r="H23" s="56" t="s">
        <v>108</v>
      </c>
      <c r="J23" s="90"/>
      <c r="K23" s="90"/>
      <c r="L23" s="90"/>
      <c r="M23" s="90"/>
    </row>
    <row r="24" spans="1:13" ht="31.5" x14ac:dyDescent="0.25">
      <c r="A24" s="53" t="s">
        <v>109</v>
      </c>
      <c r="B24" s="97">
        <v>1579</v>
      </c>
      <c r="C24" s="97">
        <v>971</v>
      </c>
      <c r="D24" s="97">
        <v>142</v>
      </c>
      <c r="E24" s="97">
        <v>465</v>
      </c>
      <c r="F24" s="105">
        <f t="shared" si="0"/>
        <v>70.48765041165295</v>
      </c>
      <c r="G24" s="70">
        <f t="shared" si="1"/>
        <v>12.758310871518418</v>
      </c>
      <c r="H24" s="56" t="s">
        <v>110</v>
      </c>
      <c r="J24" s="90"/>
      <c r="K24" s="90"/>
      <c r="L24" s="90"/>
      <c r="M24" s="90"/>
    </row>
    <row r="25" spans="1:13" x14ac:dyDescent="0.25">
      <c r="A25" s="53" t="s">
        <v>111</v>
      </c>
      <c r="B25" s="97">
        <v>2689</v>
      </c>
      <c r="C25" s="97">
        <v>1244</v>
      </c>
      <c r="D25" s="97">
        <v>158</v>
      </c>
      <c r="E25" s="97">
        <v>1285</v>
      </c>
      <c r="F25" s="105">
        <f t="shared" si="0"/>
        <v>52.138341390851615</v>
      </c>
      <c r="G25" s="70">
        <f t="shared" si="1"/>
        <v>11.269614835948644</v>
      </c>
      <c r="H25" s="56" t="s">
        <v>112</v>
      </c>
      <c r="J25" s="90"/>
      <c r="K25" s="90"/>
      <c r="L25" s="90"/>
      <c r="M25" s="90"/>
    </row>
    <row r="26" spans="1:13" ht="31.5" x14ac:dyDescent="0.25">
      <c r="A26" s="53" t="s">
        <v>113</v>
      </c>
      <c r="B26" s="97">
        <v>3782</v>
      </c>
      <c r="C26" s="97">
        <v>2945</v>
      </c>
      <c r="D26" s="97">
        <v>138</v>
      </c>
      <c r="E26" s="97">
        <v>698</v>
      </c>
      <c r="F26" s="105">
        <f t="shared" si="0"/>
        <v>81.517715494447387</v>
      </c>
      <c r="G26" s="70">
        <f t="shared" si="1"/>
        <v>4.47615958481998</v>
      </c>
      <c r="H26" s="56" t="s">
        <v>114</v>
      </c>
      <c r="J26" s="90"/>
      <c r="K26" s="90"/>
      <c r="L26" s="90"/>
      <c r="M26" s="90"/>
    </row>
    <row r="27" spans="1:13" ht="31.5" x14ac:dyDescent="0.25">
      <c r="A27" s="53" t="s">
        <v>115</v>
      </c>
      <c r="B27" s="97">
        <v>928</v>
      </c>
      <c r="C27" s="97">
        <v>705</v>
      </c>
      <c r="D27" s="97">
        <v>36</v>
      </c>
      <c r="E27" s="97">
        <v>186</v>
      </c>
      <c r="F27" s="105">
        <f t="shared" si="0"/>
        <v>79.849137931034491</v>
      </c>
      <c r="G27" s="70">
        <f t="shared" si="1"/>
        <v>4.8582995951417001</v>
      </c>
      <c r="H27" s="56" t="s">
        <v>116</v>
      </c>
      <c r="J27" s="90"/>
      <c r="K27" s="90"/>
      <c r="L27" s="90"/>
      <c r="M27" s="90"/>
    </row>
    <row r="28" spans="1:13" x14ac:dyDescent="0.25">
      <c r="A28" s="53" t="s">
        <v>117</v>
      </c>
      <c r="B28" s="97">
        <v>1471</v>
      </c>
      <c r="C28" s="97">
        <v>776</v>
      </c>
      <c r="D28" s="97">
        <v>87</v>
      </c>
      <c r="E28" s="97">
        <v>607</v>
      </c>
      <c r="F28" s="105">
        <f t="shared" si="0"/>
        <v>58.667573079537725</v>
      </c>
      <c r="G28" s="70">
        <f t="shared" si="1"/>
        <v>10.081112398609502</v>
      </c>
      <c r="H28" s="56" t="s">
        <v>118</v>
      </c>
      <c r="J28" s="90"/>
      <c r="K28" s="90"/>
      <c r="L28" s="90"/>
      <c r="M28" s="90"/>
    </row>
    <row r="29" spans="1:13" x14ac:dyDescent="0.25">
      <c r="A29" s="53" t="s">
        <v>119</v>
      </c>
      <c r="B29" s="97">
        <v>452</v>
      </c>
      <c r="C29" s="97">
        <v>307</v>
      </c>
      <c r="D29" s="97">
        <v>19</v>
      </c>
      <c r="E29" s="97">
        <v>125</v>
      </c>
      <c r="F29" s="105">
        <f t="shared" si="0"/>
        <v>72.123893805309734</v>
      </c>
      <c r="G29" s="70">
        <f t="shared" si="1"/>
        <v>5.8282208588957047</v>
      </c>
      <c r="H29" s="56" t="s">
        <v>120</v>
      </c>
      <c r="J29" s="90"/>
      <c r="K29" s="90"/>
      <c r="L29" s="90"/>
      <c r="M29" s="90"/>
    </row>
    <row r="30" spans="1:13" x14ac:dyDescent="0.25">
      <c r="A30" s="53" t="s">
        <v>121</v>
      </c>
      <c r="B30" s="97">
        <v>578</v>
      </c>
      <c r="C30" s="97">
        <v>432</v>
      </c>
      <c r="D30" s="97">
        <v>29</v>
      </c>
      <c r="E30" s="97">
        <v>116</v>
      </c>
      <c r="F30" s="105">
        <f t="shared" si="0"/>
        <v>79.757785467128031</v>
      </c>
      <c r="G30" s="70">
        <f t="shared" si="1"/>
        <v>6.2906724511930596</v>
      </c>
      <c r="H30" s="56" t="s">
        <v>122</v>
      </c>
      <c r="J30" s="90"/>
      <c r="K30" s="90"/>
      <c r="L30" s="90"/>
      <c r="M30" s="90"/>
    </row>
    <row r="31" spans="1:13" x14ac:dyDescent="0.25">
      <c r="A31" s="53" t="s">
        <v>123</v>
      </c>
      <c r="B31" s="97">
        <v>83551</v>
      </c>
      <c r="C31" s="97">
        <v>53208</v>
      </c>
      <c r="D31" s="97">
        <v>4175</v>
      </c>
      <c r="E31" s="97">
        <v>26167</v>
      </c>
      <c r="F31" s="105">
        <f t="shared" si="0"/>
        <v>68.680207298536217</v>
      </c>
      <c r="G31" s="70">
        <f t="shared" si="1"/>
        <v>7.2756739800986363</v>
      </c>
      <c r="H31" s="58" t="s">
        <v>124</v>
      </c>
      <c r="J31" s="90"/>
      <c r="K31" s="90"/>
      <c r="L31" s="90"/>
      <c r="M31" s="90"/>
    </row>
  </sheetData>
  <mergeCells count="5">
    <mergeCell ref="A4:H4"/>
    <mergeCell ref="A5:A6"/>
    <mergeCell ref="B5:B6"/>
    <mergeCell ref="C5:G5"/>
    <mergeCell ref="H5:H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29"/>
  <dimension ref="A1:M38"/>
  <sheetViews>
    <sheetView rightToLeft="1" workbookViewId="0"/>
  </sheetViews>
  <sheetFormatPr baseColWidth="10" defaultColWidth="11.28515625" defaultRowHeight="15.75" x14ac:dyDescent="0.25"/>
  <cols>
    <col min="1" max="8" width="11.42578125" style="27"/>
  </cols>
  <sheetData>
    <row r="1" spans="1:13" ht="60" customHeight="1" x14ac:dyDescent="0.25">
      <c r="H1" s="114" t="e" vm="6">
        <v>#VALUE!</v>
      </c>
    </row>
    <row r="2" spans="1:13" ht="15.95" customHeight="1" x14ac:dyDescent="0.25"/>
    <row r="3" spans="1:13" x14ac:dyDescent="0.25">
      <c r="A3" s="217" t="s">
        <v>221</v>
      </c>
      <c r="B3" s="214"/>
      <c r="C3" s="214"/>
      <c r="D3" s="214"/>
      <c r="E3" s="214"/>
      <c r="F3" s="214"/>
      <c r="G3" s="214"/>
      <c r="H3" s="214"/>
    </row>
    <row r="4" spans="1:13" ht="75" customHeight="1" x14ac:dyDescent="0.25">
      <c r="A4" s="195" t="s">
        <v>361</v>
      </c>
      <c r="B4" s="195"/>
      <c r="C4" s="195"/>
      <c r="D4" s="195"/>
      <c r="E4" s="195"/>
      <c r="F4" s="195"/>
      <c r="G4" s="195"/>
      <c r="H4" s="195"/>
    </row>
    <row r="5" spans="1:13" x14ac:dyDescent="0.25">
      <c r="A5" s="155" t="s">
        <v>249</v>
      </c>
      <c r="B5" s="155" t="s">
        <v>208</v>
      </c>
      <c r="C5" s="166" t="s">
        <v>146</v>
      </c>
      <c r="D5" s="166"/>
      <c r="E5" s="166"/>
      <c r="F5" s="166"/>
      <c r="G5" s="166"/>
      <c r="H5" s="155" t="s">
        <v>252</v>
      </c>
    </row>
    <row r="6" spans="1:13" ht="141.75" x14ac:dyDescent="0.25">
      <c r="A6" s="155"/>
      <c r="B6" s="155"/>
      <c r="C6" s="30" t="s">
        <v>256</v>
      </c>
      <c r="D6" s="30" t="s">
        <v>257</v>
      </c>
      <c r="E6" s="30" t="s">
        <v>258</v>
      </c>
      <c r="F6" s="30" t="s">
        <v>259</v>
      </c>
      <c r="G6" s="30" t="s">
        <v>151</v>
      </c>
      <c r="H6" s="155"/>
    </row>
    <row r="7" spans="1:13" x14ac:dyDescent="0.25">
      <c r="A7" s="53" t="s">
        <v>75</v>
      </c>
      <c r="B7" s="104">
        <v>13815</v>
      </c>
      <c r="C7" s="104">
        <v>5154</v>
      </c>
      <c r="D7" s="104">
        <v>1128</v>
      </c>
      <c r="E7" s="104">
        <v>7532</v>
      </c>
      <c r="F7" s="70">
        <f>((D7+C7)/B7)*100</f>
        <v>45.472312703583064</v>
      </c>
      <c r="G7" s="70">
        <f>(D7/(D7+C7))*100</f>
        <v>17.95606494746896</v>
      </c>
      <c r="H7" s="56" t="s">
        <v>76</v>
      </c>
      <c r="J7" s="90"/>
      <c r="K7" s="90"/>
      <c r="L7" s="90"/>
      <c r="M7" s="90"/>
    </row>
    <row r="8" spans="1:13" x14ac:dyDescent="0.25">
      <c r="A8" s="53" t="s">
        <v>77</v>
      </c>
      <c r="B8" s="104">
        <v>14666</v>
      </c>
      <c r="C8" s="104">
        <v>6435</v>
      </c>
      <c r="D8" s="104">
        <v>1193</v>
      </c>
      <c r="E8" s="104">
        <v>7038</v>
      </c>
      <c r="F8" s="70">
        <f t="shared" ref="F8:F31" si="0">((D8+C8)/B8)*100</f>
        <v>52.011455066139369</v>
      </c>
      <c r="G8" s="70">
        <f t="shared" ref="G8:G31" si="1">(D8/(D8+C8))*100</f>
        <v>15.63974829575249</v>
      </c>
      <c r="H8" s="56" t="s">
        <v>78</v>
      </c>
      <c r="J8" s="90"/>
      <c r="K8" s="90"/>
      <c r="L8" s="90"/>
      <c r="M8" s="90"/>
    </row>
    <row r="9" spans="1:13" ht="31.5" x14ac:dyDescent="0.25">
      <c r="A9" s="53" t="s">
        <v>79</v>
      </c>
      <c r="B9" s="104">
        <v>11959</v>
      </c>
      <c r="C9" s="104">
        <v>4943</v>
      </c>
      <c r="D9" s="104">
        <v>1238</v>
      </c>
      <c r="E9" s="104">
        <v>5777</v>
      </c>
      <c r="F9" s="70">
        <f t="shared" si="0"/>
        <v>51.684923488586001</v>
      </c>
      <c r="G9" s="70">
        <f t="shared" si="1"/>
        <v>20.029121501375183</v>
      </c>
      <c r="H9" s="56" t="s">
        <v>80</v>
      </c>
      <c r="J9" s="90"/>
      <c r="K9" s="90"/>
      <c r="L9" s="90"/>
      <c r="M9" s="90"/>
    </row>
    <row r="10" spans="1:13" ht="31.5" x14ac:dyDescent="0.25">
      <c r="A10" s="53" t="s">
        <v>81</v>
      </c>
      <c r="B10" s="104">
        <v>4653</v>
      </c>
      <c r="C10" s="104">
        <v>1853</v>
      </c>
      <c r="D10" s="104">
        <v>534</v>
      </c>
      <c r="E10" s="104">
        <v>2265</v>
      </c>
      <c r="F10" s="70">
        <f t="shared" si="0"/>
        <v>51.300236406619383</v>
      </c>
      <c r="G10" s="70">
        <f t="shared" si="1"/>
        <v>22.371177209886888</v>
      </c>
      <c r="H10" s="56" t="s">
        <v>82</v>
      </c>
      <c r="J10" s="90"/>
      <c r="K10" s="90"/>
      <c r="L10" s="90"/>
      <c r="M10" s="90"/>
    </row>
    <row r="11" spans="1:13" x14ac:dyDescent="0.25">
      <c r="A11" s="53" t="s">
        <v>83</v>
      </c>
      <c r="B11" s="104">
        <v>6018</v>
      </c>
      <c r="C11" s="104">
        <v>2203</v>
      </c>
      <c r="D11" s="104">
        <v>577</v>
      </c>
      <c r="E11" s="104">
        <v>3236</v>
      </c>
      <c r="F11" s="70">
        <f t="shared" si="0"/>
        <v>46.194749086075113</v>
      </c>
      <c r="G11" s="70">
        <f t="shared" si="1"/>
        <v>20.755395683453237</v>
      </c>
      <c r="H11" s="56" t="s">
        <v>84</v>
      </c>
      <c r="J11" s="90"/>
      <c r="K11" s="90"/>
      <c r="L11" s="90"/>
      <c r="M11" s="90"/>
    </row>
    <row r="12" spans="1:13" ht="31.5" x14ac:dyDescent="0.25">
      <c r="A12" s="53" t="s">
        <v>85</v>
      </c>
      <c r="B12" s="104">
        <v>1070</v>
      </c>
      <c r="C12" s="104">
        <v>409</v>
      </c>
      <c r="D12" s="104">
        <v>106</v>
      </c>
      <c r="E12" s="104">
        <v>554</v>
      </c>
      <c r="F12" s="70">
        <f t="shared" si="0"/>
        <v>48.13084112149533</v>
      </c>
      <c r="G12" s="70">
        <f t="shared" si="1"/>
        <v>20.582524271844662</v>
      </c>
      <c r="H12" s="56" t="s">
        <v>86</v>
      </c>
      <c r="J12" s="90"/>
      <c r="K12" s="90"/>
      <c r="L12" s="90"/>
      <c r="M12" s="90"/>
    </row>
    <row r="13" spans="1:13" x14ac:dyDescent="0.25">
      <c r="A13" s="53" t="s">
        <v>87</v>
      </c>
      <c r="B13" s="104">
        <v>2972</v>
      </c>
      <c r="C13" s="104">
        <v>1099</v>
      </c>
      <c r="D13" s="104">
        <v>275</v>
      </c>
      <c r="E13" s="104">
        <v>1597</v>
      </c>
      <c r="F13" s="70">
        <f t="shared" si="0"/>
        <v>46.231493943472408</v>
      </c>
      <c r="G13" s="70">
        <f t="shared" si="1"/>
        <v>20.014556040756915</v>
      </c>
      <c r="H13" s="56" t="s">
        <v>88</v>
      </c>
      <c r="J13" s="90"/>
      <c r="K13" s="90"/>
      <c r="L13" s="90"/>
      <c r="M13" s="90"/>
    </row>
    <row r="14" spans="1:13" x14ac:dyDescent="0.25">
      <c r="A14" s="53" t="s">
        <v>89</v>
      </c>
      <c r="B14" s="104">
        <v>2097</v>
      </c>
      <c r="C14" s="104">
        <v>624</v>
      </c>
      <c r="D14" s="104">
        <v>435</v>
      </c>
      <c r="E14" s="104">
        <v>1038</v>
      </c>
      <c r="F14" s="70">
        <f t="shared" si="0"/>
        <v>50.500715307582254</v>
      </c>
      <c r="G14" s="70">
        <f t="shared" si="1"/>
        <v>41.076487252124643</v>
      </c>
      <c r="H14" s="56" t="s">
        <v>90</v>
      </c>
      <c r="J14" s="90"/>
      <c r="K14" s="90"/>
      <c r="L14" s="90"/>
      <c r="M14" s="90"/>
    </row>
    <row r="15" spans="1:13" ht="31.5" x14ac:dyDescent="0.25">
      <c r="A15" s="53" t="s">
        <v>91</v>
      </c>
      <c r="B15" s="104">
        <v>1630</v>
      </c>
      <c r="C15" s="104">
        <v>245</v>
      </c>
      <c r="D15" s="104">
        <v>344</v>
      </c>
      <c r="E15" s="104">
        <v>1041</v>
      </c>
      <c r="F15" s="70">
        <f t="shared" si="0"/>
        <v>36.134969325153378</v>
      </c>
      <c r="G15" s="70">
        <f t="shared" si="1"/>
        <v>58.404074702886241</v>
      </c>
      <c r="H15" s="56" t="s">
        <v>92</v>
      </c>
      <c r="J15" s="90"/>
      <c r="K15" s="90"/>
      <c r="L15" s="90"/>
      <c r="M15" s="90"/>
    </row>
    <row r="16" spans="1:13" x14ac:dyDescent="0.25">
      <c r="A16" s="53" t="s">
        <v>93</v>
      </c>
      <c r="B16" s="104">
        <v>1627</v>
      </c>
      <c r="C16" s="104">
        <v>277</v>
      </c>
      <c r="D16" s="104">
        <v>324</v>
      </c>
      <c r="E16" s="104">
        <v>1025</v>
      </c>
      <c r="F16" s="70">
        <f t="shared" si="0"/>
        <v>36.939151813153046</v>
      </c>
      <c r="G16" s="70">
        <f t="shared" si="1"/>
        <v>53.910149750415968</v>
      </c>
      <c r="H16" s="56" t="s">
        <v>94</v>
      </c>
      <c r="J16" s="90"/>
      <c r="K16" s="90"/>
      <c r="L16" s="90"/>
      <c r="M16" s="90"/>
    </row>
    <row r="17" spans="1:13" x14ac:dyDescent="0.25">
      <c r="A17" s="53" t="s">
        <v>95</v>
      </c>
      <c r="B17" s="104">
        <v>1314</v>
      </c>
      <c r="C17" s="104">
        <v>333</v>
      </c>
      <c r="D17" s="104">
        <v>258</v>
      </c>
      <c r="E17" s="104">
        <v>722</v>
      </c>
      <c r="F17" s="70">
        <f t="shared" si="0"/>
        <v>44.977168949771688</v>
      </c>
      <c r="G17" s="70">
        <f t="shared" si="1"/>
        <v>43.654822335025379</v>
      </c>
      <c r="H17" s="56" t="s">
        <v>96</v>
      </c>
      <c r="J17" s="90"/>
      <c r="K17" s="90"/>
      <c r="L17" s="90"/>
      <c r="M17" s="90"/>
    </row>
    <row r="18" spans="1:13" x14ac:dyDescent="0.25">
      <c r="A18" s="53" t="s">
        <v>97</v>
      </c>
      <c r="B18" s="104">
        <v>10541</v>
      </c>
      <c r="C18" s="104">
        <v>3799</v>
      </c>
      <c r="D18" s="104">
        <v>986</v>
      </c>
      <c r="E18" s="104">
        <v>5755</v>
      </c>
      <c r="F18" s="70">
        <f t="shared" si="0"/>
        <v>45.394175125699647</v>
      </c>
      <c r="G18" s="70">
        <f t="shared" si="1"/>
        <v>20.606060606060606</v>
      </c>
      <c r="H18" s="56" t="s">
        <v>98</v>
      </c>
      <c r="J18" s="90"/>
      <c r="K18" s="90"/>
      <c r="L18" s="90"/>
      <c r="M18" s="90"/>
    </row>
    <row r="19" spans="1:13" ht="31.5" x14ac:dyDescent="0.25">
      <c r="A19" s="53" t="s">
        <v>99</v>
      </c>
      <c r="B19" s="104">
        <v>6959</v>
      </c>
      <c r="C19" s="104">
        <v>2670</v>
      </c>
      <c r="D19" s="104">
        <v>565</v>
      </c>
      <c r="E19" s="104">
        <v>3723</v>
      </c>
      <c r="F19" s="70">
        <f t="shared" si="0"/>
        <v>46.486564161517457</v>
      </c>
      <c r="G19" s="70">
        <f t="shared" si="1"/>
        <v>17.465224111282843</v>
      </c>
      <c r="H19" s="56" t="s">
        <v>100</v>
      </c>
      <c r="J19" s="90"/>
      <c r="K19" s="90"/>
      <c r="L19" s="90"/>
      <c r="M19" s="90"/>
    </row>
    <row r="20" spans="1:13" x14ac:dyDescent="0.25">
      <c r="A20" s="53" t="s">
        <v>101</v>
      </c>
      <c r="B20" s="104">
        <v>3451</v>
      </c>
      <c r="C20" s="104">
        <v>955</v>
      </c>
      <c r="D20" s="104">
        <v>317</v>
      </c>
      <c r="E20" s="104">
        <v>2178</v>
      </c>
      <c r="F20" s="70">
        <f t="shared" si="0"/>
        <v>36.85888148362794</v>
      </c>
      <c r="G20" s="70">
        <f t="shared" si="1"/>
        <v>24.921383647798741</v>
      </c>
      <c r="H20" s="56" t="s">
        <v>102</v>
      </c>
      <c r="J20" s="90"/>
      <c r="K20" s="90"/>
      <c r="L20" s="90"/>
      <c r="M20" s="90"/>
    </row>
    <row r="21" spans="1:13" x14ac:dyDescent="0.25">
      <c r="A21" s="53" t="s">
        <v>103</v>
      </c>
      <c r="B21" s="104">
        <v>5870</v>
      </c>
      <c r="C21" s="104">
        <v>1701</v>
      </c>
      <c r="D21" s="104">
        <v>559</v>
      </c>
      <c r="E21" s="104">
        <v>3609</v>
      </c>
      <c r="F21" s="70">
        <f t="shared" si="0"/>
        <v>38.500851788756393</v>
      </c>
      <c r="G21" s="70">
        <f t="shared" si="1"/>
        <v>24.734513274336283</v>
      </c>
      <c r="H21" s="56" t="s">
        <v>104</v>
      </c>
      <c r="J21" s="90"/>
      <c r="K21" s="90"/>
      <c r="L21" s="90"/>
      <c r="M21" s="90"/>
    </row>
    <row r="22" spans="1:13" ht="31.5" x14ac:dyDescent="0.25">
      <c r="A22" s="53" t="s">
        <v>105</v>
      </c>
      <c r="B22" s="104">
        <v>2549</v>
      </c>
      <c r="C22" s="104">
        <v>626</v>
      </c>
      <c r="D22" s="104">
        <v>339</v>
      </c>
      <c r="E22" s="104">
        <v>1583</v>
      </c>
      <c r="F22" s="70">
        <f t="shared" si="0"/>
        <v>37.857983522950178</v>
      </c>
      <c r="G22" s="70">
        <f t="shared" si="1"/>
        <v>35.129533678756474</v>
      </c>
      <c r="H22" s="56" t="s">
        <v>106</v>
      </c>
      <c r="J22" s="90"/>
      <c r="K22" s="90"/>
      <c r="L22" s="90"/>
      <c r="M22" s="90"/>
    </row>
    <row r="23" spans="1:13" ht="31.5" x14ac:dyDescent="0.25">
      <c r="A23" s="53" t="s">
        <v>107</v>
      </c>
      <c r="B23" s="104">
        <v>1390</v>
      </c>
      <c r="C23" s="104">
        <v>283</v>
      </c>
      <c r="D23" s="104">
        <v>312</v>
      </c>
      <c r="E23" s="104">
        <v>794</v>
      </c>
      <c r="F23" s="70">
        <f t="shared" si="0"/>
        <v>42.805755395683455</v>
      </c>
      <c r="G23" s="70">
        <f t="shared" si="1"/>
        <v>52.436974789915972</v>
      </c>
      <c r="H23" s="56" t="s">
        <v>108</v>
      </c>
      <c r="J23" s="90"/>
      <c r="K23" s="90"/>
      <c r="L23" s="90"/>
      <c r="M23" s="90"/>
    </row>
    <row r="24" spans="1:13" ht="31.5" x14ac:dyDescent="0.25">
      <c r="A24" s="53" t="s">
        <v>109</v>
      </c>
      <c r="B24" s="104">
        <v>1648</v>
      </c>
      <c r="C24" s="104">
        <v>317</v>
      </c>
      <c r="D24" s="104">
        <v>301</v>
      </c>
      <c r="E24" s="104">
        <v>1028</v>
      </c>
      <c r="F24" s="70">
        <f t="shared" si="0"/>
        <v>37.5</v>
      </c>
      <c r="G24" s="70">
        <f t="shared" si="1"/>
        <v>48.705501618122973</v>
      </c>
      <c r="H24" s="56" t="s">
        <v>110</v>
      </c>
      <c r="J24" s="90"/>
      <c r="K24" s="90"/>
      <c r="L24" s="90"/>
      <c r="M24" s="90"/>
    </row>
    <row r="25" spans="1:13" x14ac:dyDescent="0.25">
      <c r="A25" s="53" t="s">
        <v>111</v>
      </c>
      <c r="B25" s="104">
        <v>3240</v>
      </c>
      <c r="C25" s="104">
        <v>557</v>
      </c>
      <c r="D25" s="104">
        <v>477</v>
      </c>
      <c r="E25" s="104">
        <v>2205</v>
      </c>
      <c r="F25" s="70">
        <f t="shared" si="0"/>
        <v>31.913580246913583</v>
      </c>
      <c r="G25" s="70">
        <f t="shared" si="1"/>
        <v>46.131528046421664</v>
      </c>
      <c r="H25" s="56" t="s">
        <v>112</v>
      </c>
      <c r="J25" s="90"/>
      <c r="K25" s="90"/>
      <c r="L25" s="90"/>
      <c r="M25" s="90"/>
    </row>
    <row r="26" spans="1:13" ht="31.5" x14ac:dyDescent="0.25">
      <c r="A26" s="53" t="s">
        <v>113</v>
      </c>
      <c r="B26" s="104">
        <v>3857</v>
      </c>
      <c r="C26" s="104">
        <v>1039</v>
      </c>
      <c r="D26" s="104">
        <v>526</v>
      </c>
      <c r="E26" s="104">
        <v>2291</v>
      </c>
      <c r="F26" s="70">
        <f t="shared" si="0"/>
        <v>40.575576873217528</v>
      </c>
      <c r="G26" s="70">
        <f t="shared" si="1"/>
        <v>33.610223642172528</v>
      </c>
      <c r="H26" s="56" t="s">
        <v>114</v>
      </c>
      <c r="J26" s="90"/>
      <c r="K26" s="90"/>
      <c r="L26" s="90"/>
      <c r="M26" s="90"/>
    </row>
    <row r="27" spans="1:13" ht="31.5" x14ac:dyDescent="0.25">
      <c r="A27" s="53" t="s">
        <v>115</v>
      </c>
      <c r="B27" s="104">
        <v>1150</v>
      </c>
      <c r="C27" s="104">
        <v>210</v>
      </c>
      <c r="D27" s="104">
        <v>183</v>
      </c>
      <c r="E27" s="104">
        <v>756</v>
      </c>
      <c r="F27" s="70">
        <f t="shared" si="0"/>
        <v>34.173913043478258</v>
      </c>
      <c r="G27" s="70">
        <f t="shared" si="1"/>
        <v>46.564885496183209</v>
      </c>
      <c r="H27" s="56" t="s">
        <v>116</v>
      </c>
      <c r="J27" s="90"/>
      <c r="K27" s="90"/>
      <c r="L27" s="90"/>
      <c r="M27" s="90"/>
    </row>
    <row r="28" spans="1:13" x14ac:dyDescent="0.25">
      <c r="A28" s="53" t="s">
        <v>117</v>
      </c>
      <c r="B28" s="104">
        <v>1914</v>
      </c>
      <c r="C28" s="104">
        <v>323</v>
      </c>
      <c r="D28" s="104">
        <v>365</v>
      </c>
      <c r="E28" s="104">
        <v>1224</v>
      </c>
      <c r="F28" s="70">
        <f t="shared" si="0"/>
        <v>35.94566353187043</v>
      </c>
      <c r="G28" s="70">
        <f t="shared" si="1"/>
        <v>53.052325581395351</v>
      </c>
      <c r="H28" s="56" t="s">
        <v>118</v>
      </c>
      <c r="J28" s="90"/>
      <c r="K28" s="90"/>
      <c r="L28" s="90"/>
      <c r="M28" s="90"/>
    </row>
    <row r="29" spans="1:13" x14ac:dyDescent="0.25">
      <c r="A29" s="53" t="s">
        <v>119</v>
      </c>
      <c r="B29" s="104">
        <v>566</v>
      </c>
      <c r="C29" s="104">
        <v>175</v>
      </c>
      <c r="D29" s="104">
        <v>83</v>
      </c>
      <c r="E29" s="104">
        <v>307</v>
      </c>
      <c r="F29" s="70">
        <f t="shared" si="0"/>
        <v>45.583038869257955</v>
      </c>
      <c r="G29" s="70">
        <f t="shared" si="1"/>
        <v>32.170542635658919</v>
      </c>
      <c r="H29" s="56" t="s">
        <v>120</v>
      </c>
      <c r="J29" s="90"/>
      <c r="K29" s="90"/>
      <c r="L29" s="90"/>
      <c r="M29" s="90"/>
    </row>
    <row r="30" spans="1:13" x14ac:dyDescent="0.25">
      <c r="A30" s="53" t="s">
        <v>121</v>
      </c>
      <c r="B30" s="104">
        <v>746</v>
      </c>
      <c r="C30" s="104">
        <v>219</v>
      </c>
      <c r="D30" s="104">
        <v>169</v>
      </c>
      <c r="E30" s="104">
        <v>358</v>
      </c>
      <c r="F30" s="70">
        <f t="shared" si="0"/>
        <v>52.010723860589813</v>
      </c>
      <c r="G30" s="70">
        <f t="shared" si="1"/>
        <v>43.556701030927833</v>
      </c>
      <c r="H30" s="56" t="s">
        <v>122</v>
      </c>
      <c r="J30" s="90"/>
      <c r="K30" s="90"/>
      <c r="L30" s="90"/>
      <c r="M30" s="90"/>
    </row>
    <row r="31" spans="1:13" s="3" customFormat="1" x14ac:dyDescent="0.25">
      <c r="A31" s="53" t="s">
        <v>123</v>
      </c>
      <c r="B31" s="104">
        <v>105714</v>
      </c>
      <c r="C31" s="104">
        <v>36460</v>
      </c>
      <c r="D31" s="104">
        <v>11605</v>
      </c>
      <c r="E31" s="104">
        <v>57648</v>
      </c>
      <c r="F31" s="70">
        <f t="shared" si="0"/>
        <v>45.467014775715612</v>
      </c>
      <c r="G31" s="70">
        <f t="shared" si="1"/>
        <v>24.144387808176429</v>
      </c>
      <c r="H31" s="58" t="s">
        <v>124</v>
      </c>
      <c r="J31" s="90"/>
      <c r="K31" s="90"/>
      <c r="L31" s="90"/>
      <c r="M31" s="90"/>
    </row>
    <row r="38" spans="7:7" x14ac:dyDescent="0.25">
      <c r="G38" s="107"/>
    </row>
  </sheetData>
  <mergeCells count="5">
    <mergeCell ref="A4:H4"/>
    <mergeCell ref="B5:B6"/>
    <mergeCell ref="C5:G5"/>
    <mergeCell ref="H5:H6"/>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3"/>
  <dimension ref="A1:H20"/>
  <sheetViews>
    <sheetView rightToLeft="1" zoomScale="96" zoomScaleNormal="96" workbookViewId="0"/>
  </sheetViews>
  <sheetFormatPr baseColWidth="10" defaultColWidth="11.28515625" defaultRowHeight="15.75" x14ac:dyDescent="0.25"/>
  <cols>
    <col min="1" max="8" width="11.42578125" style="24"/>
  </cols>
  <sheetData>
    <row r="1" spans="1:8" ht="60" customHeight="1" x14ac:dyDescent="0.25">
      <c r="H1" s="186" t="e" vm="2">
        <v>#VALUE!</v>
      </c>
    </row>
    <row r="2" spans="1:8" ht="15.95" customHeight="1" x14ac:dyDescent="0.25"/>
    <row r="4" spans="1:8" ht="66" customHeight="1" x14ac:dyDescent="0.25">
      <c r="A4" s="193" t="s">
        <v>353</v>
      </c>
      <c r="B4" s="193"/>
      <c r="C4" s="193"/>
      <c r="D4" s="193"/>
      <c r="E4" s="193"/>
      <c r="F4" s="193"/>
      <c r="G4" s="193"/>
      <c r="H4" s="193"/>
    </row>
    <row r="5" spans="1:8" x14ac:dyDescent="0.25">
      <c r="A5" s="155" t="s">
        <v>43</v>
      </c>
      <c r="B5" s="156" t="s">
        <v>44</v>
      </c>
      <c r="C5" s="157"/>
      <c r="D5" s="157"/>
      <c r="E5" s="156" t="s">
        <v>354</v>
      </c>
      <c r="F5" s="156"/>
      <c r="G5" s="156"/>
      <c r="H5" s="155" t="s">
        <v>46</v>
      </c>
    </row>
    <row r="6" spans="1:8" ht="31.5" x14ac:dyDescent="0.25">
      <c r="A6" s="155"/>
      <c r="B6" s="33" t="s">
        <v>47</v>
      </c>
      <c r="C6" s="33" t="s">
        <v>48</v>
      </c>
      <c r="D6" s="33" t="s">
        <v>49</v>
      </c>
      <c r="E6" s="33" t="s">
        <v>47</v>
      </c>
      <c r="F6" s="33" t="s">
        <v>48</v>
      </c>
      <c r="G6" s="33" t="s">
        <v>49</v>
      </c>
      <c r="H6" s="155"/>
    </row>
    <row r="7" spans="1:8" x14ac:dyDescent="0.25">
      <c r="A7" s="34" t="s">
        <v>50</v>
      </c>
      <c r="B7" s="35">
        <v>23379</v>
      </c>
      <c r="C7" s="35">
        <v>22150</v>
      </c>
      <c r="D7" s="35">
        <f>B7+C7</f>
        <v>45529</v>
      </c>
      <c r="E7" s="93">
        <f>(B7/$B$20)*100</f>
        <v>7.1531069003815357</v>
      </c>
      <c r="F7" s="19">
        <f>(C7/$C$20)*100</f>
        <v>5.9283882813294584</v>
      </c>
      <c r="G7" s="19">
        <f>(D7/$D$20)*100</f>
        <v>6.4998436748265078</v>
      </c>
      <c r="H7" s="19">
        <f>(B7/C7)*100</f>
        <v>105.54853273137697</v>
      </c>
    </row>
    <row r="8" spans="1:8" x14ac:dyDescent="0.25">
      <c r="A8" s="34" t="s">
        <v>51</v>
      </c>
      <c r="B8" s="35">
        <v>35461</v>
      </c>
      <c r="C8" s="35">
        <v>33573</v>
      </c>
      <c r="D8" s="35">
        <f t="shared" ref="D8:D20" si="0">B8+C8</f>
        <v>69034</v>
      </c>
      <c r="E8" s="93">
        <f t="shared" ref="E8:E20" si="1">(B8/$B$20)*100</f>
        <v>10.849750793208846</v>
      </c>
      <c r="F8" s="19">
        <f t="shared" ref="F8:F20" si="2">(C8/$C$20)*100</f>
        <v>8.9857236916060437</v>
      </c>
      <c r="G8" s="19">
        <f t="shared" ref="G8:G20" si="3">(D8/$D$20)*100</f>
        <v>9.8554813030809623</v>
      </c>
      <c r="H8" s="19">
        <f t="shared" ref="H8:H20" si="4">(B8/C8)*100</f>
        <v>105.62356655645905</v>
      </c>
    </row>
    <row r="9" spans="1:8" x14ac:dyDescent="0.25">
      <c r="A9" s="34" t="s">
        <v>52</v>
      </c>
      <c r="B9" s="35">
        <v>30375</v>
      </c>
      <c r="C9" s="35">
        <v>29065</v>
      </c>
      <c r="D9" s="35">
        <f t="shared" si="0"/>
        <v>59440</v>
      </c>
      <c r="E9" s="93">
        <f t="shared" si="1"/>
        <v>9.2936234269681819</v>
      </c>
      <c r="F9" s="19">
        <f t="shared" si="2"/>
        <v>7.779169543875426</v>
      </c>
      <c r="G9" s="19">
        <f t="shared" si="3"/>
        <v>8.4858158103996928</v>
      </c>
      <c r="H9" s="19">
        <f t="shared" si="4"/>
        <v>104.50713917082402</v>
      </c>
    </row>
    <row r="10" spans="1:8" x14ac:dyDescent="0.25">
      <c r="A10" s="34" t="s">
        <v>53</v>
      </c>
      <c r="B10" s="35">
        <v>21176</v>
      </c>
      <c r="C10" s="35">
        <v>21656</v>
      </c>
      <c r="D10" s="35">
        <f t="shared" si="0"/>
        <v>42832</v>
      </c>
      <c r="E10" s="93">
        <f t="shared" si="1"/>
        <v>6.4790706070610122</v>
      </c>
      <c r="F10" s="19">
        <f t="shared" si="2"/>
        <v>5.7961705020528553</v>
      </c>
      <c r="G10" s="19">
        <f t="shared" si="3"/>
        <v>6.1148126310740185</v>
      </c>
      <c r="H10" s="19">
        <f t="shared" si="4"/>
        <v>97.783524196527509</v>
      </c>
    </row>
    <row r="11" spans="1:8" x14ac:dyDescent="0.25">
      <c r="A11" s="34" t="s">
        <v>54</v>
      </c>
      <c r="B11" s="35">
        <v>16294</v>
      </c>
      <c r="C11" s="35">
        <v>29147</v>
      </c>
      <c r="D11" s="35">
        <f t="shared" si="0"/>
        <v>45441</v>
      </c>
      <c r="E11" s="93">
        <f t="shared" si="1"/>
        <v>4.9853596747002324</v>
      </c>
      <c r="F11" s="19">
        <f t="shared" si="2"/>
        <v>7.8011166246460357</v>
      </c>
      <c r="G11" s="19">
        <f t="shared" si="3"/>
        <v>6.4872805558609095</v>
      </c>
      <c r="H11" s="19">
        <f t="shared" si="4"/>
        <v>55.902837341750434</v>
      </c>
    </row>
    <row r="12" spans="1:8" x14ac:dyDescent="0.25">
      <c r="A12" s="34" t="s">
        <v>55</v>
      </c>
      <c r="B12" s="35">
        <v>17683</v>
      </c>
      <c r="C12" s="35">
        <v>43988</v>
      </c>
      <c r="D12" s="35">
        <f t="shared" si="0"/>
        <v>61671</v>
      </c>
      <c r="E12" s="93">
        <f t="shared" si="1"/>
        <v>5.4103421583235685</v>
      </c>
      <c r="F12" s="19">
        <f t="shared" si="2"/>
        <v>11.773270596800009</v>
      </c>
      <c r="G12" s="19">
        <f t="shared" si="3"/>
        <v>8.8043194287207172</v>
      </c>
      <c r="H12" s="19">
        <f t="shared" si="4"/>
        <v>40.199599890879327</v>
      </c>
    </row>
    <row r="13" spans="1:8" x14ac:dyDescent="0.25">
      <c r="A13" s="34" t="s">
        <v>56</v>
      </c>
      <c r="B13" s="24">
        <v>34472</v>
      </c>
      <c r="C13" s="24">
        <v>48307</v>
      </c>
      <c r="D13" s="35">
        <f t="shared" si="0"/>
        <v>82779</v>
      </c>
      <c r="E13" s="93">
        <f t="shared" si="1"/>
        <v>10.547153474055875</v>
      </c>
      <c r="F13" s="19">
        <f t="shared" si="2"/>
        <v>12.929239399827635</v>
      </c>
      <c r="G13" s="19">
        <f t="shared" si="3"/>
        <v>11.817754827878133</v>
      </c>
      <c r="H13" s="19">
        <f t="shared" si="4"/>
        <v>71.360258347651481</v>
      </c>
    </row>
    <row r="14" spans="1:8" x14ac:dyDescent="0.25">
      <c r="A14" s="34" t="s">
        <v>57</v>
      </c>
      <c r="B14" s="35">
        <v>38389</v>
      </c>
      <c r="C14" s="35">
        <v>39692</v>
      </c>
      <c r="D14" s="35">
        <f t="shared" si="0"/>
        <v>78081</v>
      </c>
      <c r="E14" s="93">
        <f t="shared" si="1"/>
        <v>11.745610197131903</v>
      </c>
      <c r="F14" s="19">
        <f t="shared" si="2"/>
        <v>10.623457682281213</v>
      </c>
      <c r="G14" s="19">
        <f t="shared" si="3"/>
        <v>11.147055590373796</v>
      </c>
      <c r="H14" s="19">
        <f t="shared" si="4"/>
        <v>96.717222614128801</v>
      </c>
    </row>
    <row r="15" spans="1:8" x14ac:dyDescent="0.25">
      <c r="A15" s="34" t="s">
        <v>58</v>
      </c>
      <c r="B15" s="35">
        <v>33323</v>
      </c>
      <c r="C15" s="35">
        <v>32765</v>
      </c>
      <c r="D15" s="35">
        <f t="shared" si="0"/>
        <v>66088</v>
      </c>
      <c r="E15" s="93">
        <f t="shared" si="1"/>
        <v>10.195602089114757</v>
      </c>
      <c r="F15" s="19">
        <f t="shared" si="2"/>
        <v>8.7694646518175929</v>
      </c>
      <c r="G15" s="19">
        <f t="shared" si="3"/>
        <v>9.4349023431644508</v>
      </c>
      <c r="H15" s="19">
        <f t="shared" si="4"/>
        <v>101.70303677704868</v>
      </c>
    </row>
    <row r="16" spans="1:8" x14ac:dyDescent="0.25">
      <c r="A16" s="34" t="s">
        <v>59</v>
      </c>
      <c r="B16" s="35">
        <v>25121</v>
      </c>
      <c r="C16" s="35">
        <v>23395</v>
      </c>
      <c r="D16" s="35">
        <f t="shared" si="0"/>
        <v>48516</v>
      </c>
      <c r="E16" s="93">
        <f t="shared" si="1"/>
        <v>7.6860942916499653</v>
      </c>
      <c r="F16" s="19">
        <f t="shared" si="2"/>
        <v>6.2616092027856727</v>
      </c>
      <c r="G16" s="19">
        <f t="shared" si="3"/>
        <v>6.9262759060792645</v>
      </c>
      <c r="H16" s="19">
        <f t="shared" si="4"/>
        <v>107.37764479589656</v>
      </c>
    </row>
    <row r="17" spans="1:8" x14ac:dyDescent="0.25">
      <c r="A17" s="34" t="s">
        <v>60</v>
      </c>
      <c r="B17" s="35">
        <v>17756</v>
      </c>
      <c r="C17" s="35">
        <v>15884</v>
      </c>
      <c r="D17" s="35">
        <f t="shared" si="0"/>
        <v>33640</v>
      </c>
      <c r="E17" s="93">
        <f t="shared" si="1"/>
        <v>5.4326774508394093</v>
      </c>
      <c r="F17" s="19">
        <f t="shared" si="2"/>
        <v>4.2513101336630745</v>
      </c>
      <c r="G17" s="19">
        <f t="shared" si="3"/>
        <v>4.8025377500310507</v>
      </c>
      <c r="H17" s="19">
        <f t="shared" si="4"/>
        <v>111.78544447242508</v>
      </c>
    </row>
    <row r="18" spans="1:8" x14ac:dyDescent="0.25">
      <c r="A18" s="34" t="s">
        <v>61</v>
      </c>
      <c r="B18" s="35">
        <v>12234</v>
      </c>
      <c r="C18" s="35">
        <v>11085</v>
      </c>
      <c r="D18" s="35">
        <f t="shared" si="0"/>
        <v>23319</v>
      </c>
      <c r="E18" s="93">
        <f t="shared" si="1"/>
        <v>3.7431502553260492</v>
      </c>
      <c r="F18" s="19">
        <f t="shared" si="2"/>
        <v>2.9668706139294376</v>
      </c>
      <c r="G18" s="19">
        <f t="shared" si="3"/>
        <v>3.3290837631680761</v>
      </c>
      <c r="H18" s="19">
        <f t="shared" si="4"/>
        <v>110.36535859269283</v>
      </c>
    </row>
    <row r="19" spans="1:8" x14ac:dyDescent="0.25">
      <c r="A19" s="34" t="s">
        <v>226</v>
      </c>
      <c r="B19" s="35">
        <v>21174</v>
      </c>
      <c r="C19" s="35">
        <v>22919</v>
      </c>
      <c r="D19" s="35">
        <f t="shared" si="0"/>
        <v>44093</v>
      </c>
      <c r="E19" s="93">
        <f t="shared" si="1"/>
        <v>6.4784586812386609</v>
      </c>
      <c r="F19" s="19">
        <f t="shared" si="2"/>
        <v>6.1342090753855461</v>
      </c>
      <c r="G19" s="19">
        <f t="shared" si="3"/>
        <v>6.2948364153424237</v>
      </c>
      <c r="H19" s="19">
        <f t="shared" si="4"/>
        <v>92.386229765696584</v>
      </c>
    </row>
    <row r="20" spans="1:8" ht="31.5" x14ac:dyDescent="0.25">
      <c r="A20" s="36" t="s">
        <v>49</v>
      </c>
      <c r="B20" s="37">
        <f>SUM(B7:B19)</f>
        <v>326837</v>
      </c>
      <c r="C20" s="37">
        <f>SUM(C7:C19)</f>
        <v>373626</v>
      </c>
      <c r="D20" s="37">
        <f t="shared" si="0"/>
        <v>700463</v>
      </c>
      <c r="E20" s="93">
        <f t="shared" si="1"/>
        <v>100</v>
      </c>
      <c r="F20" s="19">
        <f t="shared" si="2"/>
        <v>100</v>
      </c>
      <c r="G20" s="19">
        <f t="shared" si="3"/>
        <v>100</v>
      </c>
      <c r="H20" s="19">
        <f t="shared" si="4"/>
        <v>87.477049241755125</v>
      </c>
    </row>
  </sheetData>
  <mergeCells count="5">
    <mergeCell ref="A5:A6"/>
    <mergeCell ref="B5:D5"/>
    <mergeCell ref="E5:G5"/>
    <mergeCell ref="H5:H6"/>
    <mergeCell ref="A4:H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0"/>
  <dimension ref="A1:N31"/>
  <sheetViews>
    <sheetView rightToLeft="1" zoomScale="78" zoomScaleNormal="78" workbookViewId="0"/>
  </sheetViews>
  <sheetFormatPr baseColWidth="10" defaultColWidth="11.28515625" defaultRowHeight="15.75" x14ac:dyDescent="0.25"/>
  <cols>
    <col min="1" max="1" width="11.42578125" style="75"/>
    <col min="2" max="8" width="11.42578125" style="27"/>
  </cols>
  <sheetData>
    <row r="1" spans="1:14" ht="60" customHeight="1" x14ac:dyDescent="0.25">
      <c r="H1" s="114" t="e" vm="19">
        <v>#VALUE!</v>
      </c>
    </row>
    <row r="2" spans="1:14" ht="15.95" customHeight="1" x14ac:dyDescent="0.25"/>
    <row r="3" spans="1:14" x14ac:dyDescent="0.25">
      <c r="A3" s="212" t="s">
        <v>205</v>
      </c>
      <c r="B3" s="214"/>
      <c r="C3" s="214"/>
      <c r="D3" s="214"/>
      <c r="E3" s="214"/>
      <c r="F3" s="214"/>
      <c r="G3" s="214"/>
      <c r="H3" s="214"/>
    </row>
    <row r="4" spans="1:14" ht="52.5" customHeight="1" x14ac:dyDescent="0.25">
      <c r="A4" s="216" t="s">
        <v>370</v>
      </c>
      <c r="B4" s="216"/>
      <c r="C4" s="216"/>
      <c r="D4" s="216"/>
      <c r="E4" s="216"/>
      <c r="F4" s="216"/>
      <c r="G4" s="216"/>
      <c r="H4" s="216"/>
    </row>
    <row r="5" spans="1:14" x14ac:dyDescent="0.25">
      <c r="A5" s="155" t="s">
        <v>143</v>
      </c>
      <c r="B5" s="155" t="s">
        <v>209</v>
      </c>
      <c r="C5" s="166" t="s">
        <v>146</v>
      </c>
      <c r="D5" s="166"/>
      <c r="E5" s="166"/>
      <c r="F5" s="166"/>
      <c r="G5" s="166"/>
      <c r="H5" s="155" t="s">
        <v>144</v>
      </c>
    </row>
    <row r="6" spans="1:14" ht="78.75" x14ac:dyDescent="0.25">
      <c r="A6" s="155"/>
      <c r="B6" s="155"/>
      <c r="C6" s="30" t="s">
        <v>147</v>
      </c>
      <c r="D6" s="30" t="s">
        <v>148</v>
      </c>
      <c r="E6" s="30" t="s">
        <v>149</v>
      </c>
      <c r="F6" s="30" t="s">
        <v>150</v>
      </c>
      <c r="G6" s="30" t="s">
        <v>151</v>
      </c>
      <c r="H6" s="155"/>
    </row>
    <row r="7" spans="1:14" x14ac:dyDescent="0.25">
      <c r="A7" s="53" t="s">
        <v>75</v>
      </c>
      <c r="B7" s="104">
        <v>34289</v>
      </c>
      <c r="C7" s="104">
        <v>18441</v>
      </c>
      <c r="D7" s="104">
        <v>2447</v>
      </c>
      <c r="E7" s="104">
        <v>13401</v>
      </c>
      <c r="F7" s="106">
        <f>((D7+C7)/B7)*100</f>
        <v>60.917495406690193</v>
      </c>
      <c r="G7" s="106">
        <f>(D7/(D7+C7))*100</f>
        <v>11.714860206817312</v>
      </c>
      <c r="H7" s="56" t="s">
        <v>76</v>
      </c>
      <c r="K7" s="90"/>
      <c r="L7" s="90"/>
      <c r="M7" s="90"/>
      <c r="N7" s="90"/>
    </row>
    <row r="8" spans="1:14" x14ac:dyDescent="0.25">
      <c r="A8" s="53" t="s">
        <v>77</v>
      </c>
      <c r="B8" s="104">
        <v>10698</v>
      </c>
      <c r="C8" s="104">
        <v>5868</v>
      </c>
      <c r="D8" s="104">
        <v>871</v>
      </c>
      <c r="E8" s="104">
        <v>3957</v>
      </c>
      <c r="F8" s="106">
        <f t="shared" ref="F8:F31" si="0">((D8+C8)/B8)*100</f>
        <v>62.99308281921855</v>
      </c>
      <c r="G8" s="106">
        <f t="shared" ref="G8:G31" si="1">(D8/(D8+C8))*100</f>
        <v>12.92476628579908</v>
      </c>
      <c r="H8" s="56" t="s">
        <v>78</v>
      </c>
      <c r="K8" s="90"/>
      <c r="L8" s="90"/>
      <c r="M8" s="90"/>
      <c r="N8" s="90"/>
    </row>
    <row r="9" spans="1:14" ht="31.5" x14ac:dyDescent="0.25">
      <c r="A9" s="53" t="s">
        <v>79</v>
      </c>
      <c r="B9" s="104">
        <v>10558</v>
      </c>
      <c r="C9" s="104">
        <v>5346</v>
      </c>
      <c r="D9" s="104">
        <v>829</v>
      </c>
      <c r="E9" s="104">
        <v>4383</v>
      </c>
      <c r="F9" s="106">
        <f t="shared" si="0"/>
        <v>58.486455768137901</v>
      </c>
      <c r="G9" s="106">
        <f t="shared" si="1"/>
        <v>13.4251012145749</v>
      </c>
      <c r="H9" s="56" t="s">
        <v>80</v>
      </c>
      <c r="K9" s="90"/>
      <c r="L9" s="90"/>
      <c r="M9" s="90"/>
      <c r="N9" s="90"/>
    </row>
    <row r="10" spans="1:14" ht="31.5" x14ac:dyDescent="0.25">
      <c r="A10" s="53" t="s">
        <v>81</v>
      </c>
      <c r="B10" s="104">
        <v>7056</v>
      </c>
      <c r="C10" s="104">
        <v>3605</v>
      </c>
      <c r="D10" s="104">
        <v>606</v>
      </c>
      <c r="E10" s="104">
        <v>2845</v>
      </c>
      <c r="F10" s="106">
        <f t="shared" si="0"/>
        <v>59.679705215419496</v>
      </c>
      <c r="G10" s="106">
        <f t="shared" si="1"/>
        <v>14.390881025884589</v>
      </c>
      <c r="H10" s="56" t="s">
        <v>82</v>
      </c>
      <c r="K10" s="90"/>
      <c r="L10" s="90"/>
      <c r="M10" s="90"/>
      <c r="N10" s="90"/>
    </row>
    <row r="11" spans="1:14" x14ac:dyDescent="0.25">
      <c r="A11" s="53" t="s">
        <v>83</v>
      </c>
      <c r="B11" s="104">
        <v>9045</v>
      </c>
      <c r="C11" s="104">
        <v>3607</v>
      </c>
      <c r="D11" s="104">
        <v>681</v>
      </c>
      <c r="E11" s="104">
        <v>4756</v>
      </c>
      <c r="F11" s="106">
        <f t="shared" si="0"/>
        <v>47.407407407407412</v>
      </c>
      <c r="G11" s="106">
        <f t="shared" si="1"/>
        <v>15.881529850746269</v>
      </c>
      <c r="H11" s="56" t="s">
        <v>84</v>
      </c>
      <c r="K11" s="90"/>
      <c r="L11" s="90"/>
      <c r="M11" s="90"/>
      <c r="N11" s="90"/>
    </row>
    <row r="12" spans="1:14" ht="31.5" x14ac:dyDescent="0.25">
      <c r="A12" s="53" t="s">
        <v>85</v>
      </c>
      <c r="B12" s="104">
        <v>2812</v>
      </c>
      <c r="C12" s="104">
        <v>1279</v>
      </c>
      <c r="D12" s="104">
        <v>241</v>
      </c>
      <c r="E12" s="104">
        <v>1291</v>
      </c>
      <c r="F12" s="106">
        <f t="shared" si="0"/>
        <v>54.054054054054056</v>
      </c>
      <c r="G12" s="106">
        <f t="shared" si="1"/>
        <v>15.855263157894736</v>
      </c>
      <c r="H12" s="56" t="s">
        <v>86</v>
      </c>
      <c r="K12" s="90"/>
      <c r="L12" s="90"/>
      <c r="M12" s="90"/>
      <c r="N12" s="90"/>
    </row>
    <row r="13" spans="1:14" x14ac:dyDescent="0.25">
      <c r="A13" s="53" t="s">
        <v>87</v>
      </c>
      <c r="B13" s="104">
        <v>6428</v>
      </c>
      <c r="C13" s="104">
        <v>2616</v>
      </c>
      <c r="D13" s="104">
        <v>503</v>
      </c>
      <c r="E13" s="104">
        <v>3308</v>
      </c>
      <c r="F13" s="106">
        <f t="shared" si="0"/>
        <v>48.522090852520222</v>
      </c>
      <c r="G13" s="106">
        <f t="shared" si="1"/>
        <v>16.126963770439243</v>
      </c>
      <c r="H13" s="56" t="s">
        <v>88</v>
      </c>
      <c r="K13" s="90"/>
      <c r="L13" s="90"/>
      <c r="M13" s="90"/>
      <c r="N13" s="90"/>
    </row>
    <row r="14" spans="1:14" x14ac:dyDescent="0.25">
      <c r="A14" s="53" t="s">
        <v>89</v>
      </c>
      <c r="B14" s="104">
        <v>5289</v>
      </c>
      <c r="C14" s="104">
        <v>2261</v>
      </c>
      <c r="D14" s="104">
        <v>448</v>
      </c>
      <c r="E14" s="104">
        <v>2580</v>
      </c>
      <c r="F14" s="106">
        <f t="shared" si="0"/>
        <v>51.219512195121951</v>
      </c>
      <c r="G14" s="106">
        <f t="shared" si="1"/>
        <v>16.5374677002584</v>
      </c>
      <c r="H14" s="56" t="s">
        <v>90</v>
      </c>
      <c r="K14" s="90"/>
      <c r="L14" s="90"/>
      <c r="M14" s="90"/>
      <c r="N14" s="90"/>
    </row>
    <row r="15" spans="1:14" ht="31.5" x14ac:dyDescent="0.25">
      <c r="A15" s="53" t="s">
        <v>91</v>
      </c>
      <c r="B15" s="104">
        <v>6888</v>
      </c>
      <c r="C15" s="104">
        <v>3549</v>
      </c>
      <c r="D15" s="104">
        <v>645</v>
      </c>
      <c r="E15" s="104">
        <v>2694</v>
      </c>
      <c r="F15" s="106">
        <f t="shared" si="0"/>
        <v>60.888501742160287</v>
      </c>
      <c r="G15" s="106">
        <f t="shared" si="1"/>
        <v>15.379113018597998</v>
      </c>
      <c r="H15" s="56" t="s">
        <v>92</v>
      </c>
      <c r="K15" s="90"/>
      <c r="L15" s="90"/>
      <c r="M15" s="90"/>
      <c r="N15" s="90"/>
    </row>
    <row r="16" spans="1:14" x14ac:dyDescent="0.25">
      <c r="A16" s="53" t="s">
        <v>93</v>
      </c>
      <c r="B16" s="104">
        <v>5865</v>
      </c>
      <c r="C16" s="104">
        <v>2752</v>
      </c>
      <c r="D16" s="104">
        <v>549</v>
      </c>
      <c r="E16" s="104">
        <v>2563</v>
      </c>
      <c r="F16" s="106">
        <f t="shared" si="0"/>
        <v>56.283034953111674</v>
      </c>
      <c r="G16" s="106">
        <f t="shared" si="1"/>
        <v>16.631323841260222</v>
      </c>
      <c r="H16" s="56" t="s">
        <v>94</v>
      </c>
      <c r="K16" s="90"/>
      <c r="L16" s="90"/>
      <c r="M16" s="90"/>
      <c r="N16" s="90"/>
    </row>
    <row r="17" spans="1:14" x14ac:dyDescent="0.25">
      <c r="A17" s="53" t="s">
        <v>95</v>
      </c>
      <c r="B17" s="104">
        <v>6086</v>
      </c>
      <c r="C17" s="104">
        <v>2958</v>
      </c>
      <c r="D17" s="104">
        <v>536</v>
      </c>
      <c r="E17" s="104">
        <v>2590</v>
      </c>
      <c r="F17" s="106">
        <f t="shared" si="0"/>
        <v>57.410450213604989</v>
      </c>
      <c r="G17" s="106">
        <f t="shared" si="1"/>
        <v>15.340583858042359</v>
      </c>
      <c r="H17" s="56" t="s">
        <v>96</v>
      </c>
      <c r="K17" s="90"/>
      <c r="L17" s="90"/>
      <c r="M17" s="90"/>
      <c r="N17" s="90"/>
    </row>
    <row r="18" spans="1:14" x14ac:dyDescent="0.25">
      <c r="A18" s="53" t="s">
        <v>97</v>
      </c>
      <c r="B18" s="104">
        <v>7740</v>
      </c>
      <c r="C18" s="104">
        <v>3482</v>
      </c>
      <c r="D18" s="104">
        <v>748</v>
      </c>
      <c r="E18" s="104">
        <v>3509</v>
      </c>
      <c r="F18" s="106">
        <f t="shared" si="0"/>
        <v>54.651162790697668</v>
      </c>
      <c r="G18" s="106">
        <f t="shared" si="1"/>
        <v>17.68321513002364</v>
      </c>
      <c r="H18" s="56" t="s">
        <v>98</v>
      </c>
      <c r="K18" s="90"/>
      <c r="L18" s="90"/>
      <c r="M18" s="90"/>
      <c r="N18" s="90"/>
    </row>
    <row r="19" spans="1:14" ht="31.5" x14ac:dyDescent="0.25">
      <c r="A19" s="53" t="s">
        <v>99</v>
      </c>
      <c r="B19" s="104">
        <v>7529</v>
      </c>
      <c r="C19" s="104">
        <v>3136</v>
      </c>
      <c r="D19" s="104">
        <v>594</v>
      </c>
      <c r="E19" s="104">
        <v>3798</v>
      </c>
      <c r="F19" s="106">
        <f t="shared" si="0"/>
        <v>49.541771815646172</v>
      </c>
      <c r="G19" s="106">
        <f t="shared" si="1"/>
        <v>15.924932975871315</v>
      </c>
      <c r="H19" s="56" t="s">
        <v>100</v>
      </c>
      <c r="K19" s="90"/>
      <c r="L19" s="90"/>
      <c r="M19" s="90"/>
      <c r="N19" s="90"/>
    </row>
    <row r="20" spans="1:14" x14ac:dyDescent="0.25">
      <c r="A20" s="53" t="s">
        <v>101</v>
      </c>
      <c r="B20" s="104">
        <v>4896</v>
      </c>
      <c r="C20" s="104">
        <v>1991</v>
      </c>
      <c r="D20" s="104">
        <v>352</v>
      </c>
      <c r="E20" s="104">
        <v>2552</v>
      </c>
      <c r="F20" s="106">
        <f t="shared" si="0"/>
        <v>47.855392156862749</v>
      </c>
      <c r="G20" s="106">
        <f t="shared" si="1"/>
        <v>15.023474178403756</v>
      </c>
      <c r="H20" s="56" t="s">
        <v>102</v>
      </c>
      <c r="K20" s="90"/>
      <c r="L20" s="90"/>
      <c r="M20" s="90"/>
      <c r="N20" s="90"/>
    </row>
    <row r="21" spans="1:14" x14ac:dyDescent="0.25">
      <c r="A21" s="53" t="s">
        <v>103</v>
      </c>
      <c r="B21" s="104">
        <v>9710</v>
      </c>
      <c r="C21" s="104">
        <v>4465</v>
      </c>
      <c r="D21" s="104">
        <v>797</v>
      </c>
      <c r="E21" s="104">
        <v>4448</v>
      </c>
      <c r="F21" s="106">
        <f t="shared" si="0"/>
        <v>54.191555097837288</v>
      </c>
      <c r="G21" s="106">
        <f t="shared" si="1"/>
        <v>15.146332193082479</v>
      </c>
      <c r="H21" s="56" t="s">
        <v>104</v>
      </c>
      <c r="K21" s="90"/>
      <c r="L21" s="90"/>
      <c r="M21" s="90"/>
      <c r="N21" s="90"/>
    </row>
    <row r="22" spans="1:14" ht="31.5" x14ac:dyDescent="0.25">
      <c r="A22" s="53" t="s">
        <v>105</v>
      </c>
      <c r="B22" s="104">
        <v>11395</v>
      </c>
      <c r="C22" s="104">
        <v>5875</v>
      </c>
      <c r="D22" s="104">
        <v>999</v>
      </c>
      <c r="E22" s="104">
        <v>4519</v>
      </c>
      <c r="F22" s="106">
        <f t="shared" si="0"/>
        <v>60.324703817463799</v>
      </c>
      <c r="G22" s="106">
        <f t="shared" si="1"/>
        <v>14.533022985161479</v>
      </c>
      <c r="H22" s="56" t="s">
        <v>106</v>
      </c>
      <c r="K22" s="90"/>
      <c r="L22" s="90"/>
      <c r="M22" s="90"/>
      <c r="N22" s="90"/>
    </row>
    <row r="23" spans="1:14" ht="31.5" x14ac:dyDescent="0.25">
      <c r="A23" s="53" t="s">
        <v>107</v>
      </c>
      <c r="B23" s="104">
        <v>9406</v>
      </c>
      <c r="C23" s="104">
        <v>4517</v>
      </c>
      <c r="D23" s="104">
        <v>950</v>
      </c>
      <c r="E23" s="104">
        <v>3938</v>
      </c>
      <c r="F23" s="106">
        <f t="shared" si="0"/>
        <v>58.122475015947273</v>
      </c>
      <c r="G23" s="106">
        <f t="shared" si="1"/>
        <v>17.376989207975125</v>
      </c>
      <c r="H23" s="56" t="s">
        <v>108</v>
      </c>
      <c r="K23" s="90"/>
      <c r="L23" s="90"/>
      <c r="M23" s="90"/>
      <c r="N23" s="90"/>
    </row>
    <row r="24" spans="1:14" ht="31.5" x14ac:dyDescent="0.25">
      <c r="A24" s="53" t="s">
        <v>109</v>
      </c>
      <c r="B24" s="104">
        <v>7585</v>
      </c>
      <c r="C24" s="104">
        <v>3551</v>
      </c>
      <c r="D24" s="104">
        <v>633</v>
      </c>
      <c r="E24" s="104">
        <v>3399</v>
      </c>
      <c r="F24" s="106">
        <f t="shared" si="0"/>
        <v>55.161502966381015</v>
      </c>
      <c r="G24" s="106">
        <f t="shared" si="1"/>
        <v>15.12906309751434</v>
      </c>
      <c r="H24" s="56" t="s">
        <v>110</v>
      </c>
      <c r="K24" s="90"/>
      <c r="L24" s="90"/>
      <c r="M24" s="90"/>
      <c r="N24" s="90"/>
    </row>
    <row r="25" spans="1:14" x14ac:dyDescent="0.25">
      <c r="A25" s="53" t="s">
        <v>111</v>
      </c>
      <c r="B25" s="104">
        <v>6116</v>
      </c>
      <c r="C25" s="104">
        <v>2740</v>
      </c>
      <c r="D25" s="104">
        <v>481</v>
      </c>
      <c r="E25" s="104">
        <v>2895</v>
      </c>
      <c r="F25" s="106">
        <f t="shared" si="0"/>
        <v>52.665140614780903</v>
      </c>
      <c r="G25" s="106">
        <f t="shared" si="1"/>
        <v>14.933250543309532</v>
      </c>
      <c r="H25" s="56" t="s">
        <v>112</v>
      </c>
      <c r="K25" s="90"/>
      <c r="L25" s="90"/>
      <c r="M25" s="90"/>
      <c r="N25" s="90"/>
    </row>
    <row r="26" spans="1:14" ht="31.5" x14ac:dyDescent="0.25">
      <c r="A26" s="53" t="s">
        <v>113</v>
      </c>
      <c r="B26" s="104">
        <v>6046</v>
      </c>
      <c r="C26" s="104">
        <v>2153</v>
      </c>
      <c r="D26" s="104">
        <v>485</v>
      </c>
      <c r="E26" s="104">
        <v>3406</v>
      </c>
      <c r="F26" s="106">
        <f t="shared" si="0"/>
        <v>43.632153489910685</v>
      </c>
      <c r="G26" s="106">
        <f t="shared" si="1"/>
        <v>18.385140257771038</v>
      </c>
      <c r="H26" s="56" t="s">
        <v>114</v>
      </c>
      <c r="K26" s="90"/>
      <c r="L26" s="90"/>
      <c r="M26" s="90"/>
      <c r="N26" s="90"/>
    </row>
    <row r="27" spans="1:14" ht="31.5" x14ac:dyDescent="0.25">
      <c r="A27" s="53" t="s">
        <v>115</v>
      </c>
      <c r="B27" s="104">
        <v>2955</v>
      </c>
      <c r="C27" s="104">
        <v>1161</v>
      </c>
      <c r="D27" s="104">
        <v>267</v>
      </c>
      <c r="E27" s="104">
        <v>1526</v>
      </c>
      <c r="F27" s="106">
        <f t="shared" si="0"/>
        <v>48.324873096446701</v>
      </c>
      <c r="G27" s="106">
        <f t="shared" si="1"/>
        <v>18.69747899159664</v>
      </c>
      <c r="H27" s="56" t="s">
        <v>116</v>
      </c>
      <c r="K27" s="90"/>
      <c r="L27" s="90"/>
      <c r="M27" s="90"/>
      <c r="N27" s="90"/>
    </row>
    <row r="28" spans="1:14" x14ac:dyDescent="0.25">
      <c r="A28" s="53" t="s">
        <v>117</v>
      </c>
      <c r="B28" s="104">
        <v>6673</v>
      </c>
      <c r="C28" s="104">
        <v>2895</v>
      </c>
      <c r="D28" s="104">
        <v>665</v>
      </c>
      <c r="E28" s="104">
        <v>3113</v>
      </c>
      <c r="F28" s="106">
        <f t="shared" si="0"/>
        <v>53.349318147759625</v>
      </c>
      <c r="G28" s="106">
        <f t="shared" si="1"/>
        <v>18.679775280898877</v>
      </c>
      <c r="H28" s="56" t="s">
        <v>118</v>
      </c>
      <c r="K28" s="90"/>
      <c r="L28" s="90"/>
      <c r="M28" s="90"/>
      <c r="N28" s="90"/>
    </row>
    <row r="29" spans="1:14" x14ac:dyDescent="0.25">
      <c r="A29" s="53" t="s">
        <v>119</v>
      </c>
      <c r="B29" s="104">
        <v>1839</v>
      </c>
      <c r="C29" s="104">
        <v>639</v>
      </c>
      <c r="D29" s="104">
        <v>212</v>
      </c>
      <c r="E29" s="104">
        <v>987</v>
      </c>
      <c r="F29" s="106">
        <f t="shared" si="0"/>
        <v>46.275149537792274</v>
      </c>
      <c r="G29" s="106">
        <f t="shared" si="1"/>
        <v>24.911868390129261</v>
      </c>
      <c r="H29" s="56" t="s">
        <v>120</v>
      </c>
      <c r="K29" s="90"/>
      <c r="L29" s="90"/>
      <c r="M29" s="90"/>
      <c r="N29" s="90"/>
    </row>
    <row r="30" spans="1:14" x14ac:dyDescent="0.25">
      <c r="A30" s="53" t="s">
        <v>121</v>
      </c>
      <c r="B30" s="104">
        <v>2350</v>
      </c>
      <c r="C30" s="104">
        <v>771</v>
      </c>
      <c r="D30" s="104">
        <v>234</v>
      </c>
      <c r="E30" s="104">
        <v>1345</v>
      </c>
      <c r="F30" s="106">
        <f t="shared" si="0"/>
        <v>42.765957446808514</v>
      </c>
      <c r="G30" s="106">
        <f t="shared" si="1"/>
        <v>23.283582089552237</v>
      </c>
      <c r="H30" s="56" t="s">
        <v>122</v>
      </c>
      <c r="K30" s="90"/>
      <c r="L30" s="90"/>
      <c r="M30" s="90"/>
      <c r="N30" s="90"/>
    </row>
    <row r="31" spans="1:14" x14ac:dyDescent="0.25">
      <c r="A31" s="53" t="s">
        <v>123</v>
      </c>
      <c r="B31" s="104">
        <v>189265</v>
      </c>
      <c r="C31" s="104">
        <v>89669</v>
      </c>
      <c r="D31" s="104">
        <v>15781</v>
      </c>
      <c r="E31" s="104">
        <v>83815</v>
      </c>
      <c r="F31" s="106">
        <f t="shared" si="0"/>
        <v>55.715531133595753</v>
      </c>
      <c r="G31" s="106">
        <f t="shared" si="1"/>
        <v>14.965386439070649</v>
      </c>
      <c r="H31" s="58" t="s">
        <v>124</v>
      </c>
      <c r="K31" s="90"/>
      <c r="L31" s="90"/>
      <c r="M31" s="90"/>
      <c r="N31" s="90"/>
    </row>
  </sheetData>
  <mergeCells count="5">
    <mergeCell ref="A5:A6"/>
    <mergeCell ref="B5:B6"/>
    <mergeCell ref="C5:G5"/>
    <mergeCell ref="H5:H6"/>
    <mergeCell ref="A4:H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1"/>
  <dimension ref="A1:N31"/>
  <sheetViews>
    <sheetView rightToLeft="1" workbookViewId="0"/>
  </sheetViews>
  <sheetFormatPr baseColWidth="10" defaultColWidth="11.28515625" defaultRowHeight="15.75" x14ac:dyDescent="0.25"/>
  <cols>
    <col min="1" max="1" width="11.42578125" style="75"/>
    <col min="2" max="8" width="11.42578125" style="27"/>
  </cols>
  <sheetData>
    <row r="1" spans="1:14" ht="60" customHeight="1" x14ac:dyDescent="0.25">
      <c r="H1" s="114" t="e" vm="6">
        <v>#VALUE!</v>
      </c>
    </row>
    <row r="2" spans="1:14" ht="15.95" customHeight="1" x14ac:dyDescent="0.25"/>
    <row r="3" spans="1:14" x14ac:dyDescent="0.25">
      <c r="A3" s="217" t="s">
        <v>206</v>
      </c>
      <c r="B3" s="214"/>
      <c r="C3" s="214"/>
      <c r="D3" s="214"/>
      <c r="E3" s="214"/>
      <c r="F3" s="214"/>
      <c r="G3" s="214"/>
      <c r="H3" s="214"/>
    </row>
    <row r="4" spans="1:14" ht="75.75" customHeight="1" x14ac:dyDescent="0.25">
      <c r="A4" s="216" t="s">
        <v>370</v>
      </c>
      <c r="B4" s="216"/>
      <c r="C4" s="216"/>
      <c r="D4" s="216"/>
      <c r="E4" s="216"/>
      <c r="F4" s="216"/>
      <c r="G4" s="216"/>
      <c r="H4" s="216"/>
    </row>
    <row r="5" spans="1:14" x14ac:dyDescent="0.25">
      <c r="A5" s="155" t="s">
        <v>143</v>
      </c>
      <c r="B5" s="155" t="s">
        <v>209</v>
      </c>
      <c r="C5" s="166" t="s">
        <v>146</v>
      </c>
      <c r="D5" s="166"/>
      <c r="E5" s="166"/>
      <c r="F5" s="166"/>
      <c r="G5" s="166"/>
      <c r="H5" s="155" t="s">
        <v>144</v>
      </c>
    </row>
    <row r="6" spans="1:14" ht="78.75" x14ac:dyDescent="0.25">
      <c r="A6" s="155"/>
      <c r="B6" s="155"/>
      <c r="C6" s="30" t="s">
        <v>147</v>
      </c>
      <c r="D6" s="30" t="s">
        <v>148</v>
      </c>
      <c r="E6" s="30" t="s">
        <v>149</v>
      </c>
      <c r="F6" s="30" t="s">
        <v>150</v>
      </c>
      <c r="G6" s="30" t="s">
        <v>151</v>
      </c>
      <c r="H6" s="155"/>
    </row>
    <row r="7" spans="1:14" x14ac:dyDescent="0.25">
      <c r="A7" s="53" t="s">
        <v>75</v>
      </c>
      <c r="B7" s="104">
        <v>16037</v>
      </c>
      <c r="C7" s="104">
        <v>10860</v>
      </c>
      <c r="D7" s="104">
        <v>708</v>
      </c>
      <c r="E7" s="104">
        <v>4468</v>
      </c>
      <c r="F7" s="70">
        <f>((D7+C7)/B7)*100</f>
        <v>72.133191993514998</v>
      </c>
      <c r="G7" s="70">
        <f>(D7/(D7+C7))*100</f>
        <v>6.1203319502074685</v>
      </c>
      <c r="H7" s="56" t="s">
        <v>76</v>
      </c>
      <c r="J7" s="90"/>
      <c r="K7" s="90"/>
      <c r="L7" s="90"/>
      <c r="M7" s="90"/>
      <c r="N7" s="90"/>
    </row>
    <row r="8" spans="1:14" x14ac:dyDescent="0.25">
      <c r="A8" s="53" t="s">
        <v>77</v>
      </c>
      <c r="B8" s="104">
        <v>4950</v>
      </c>
      <c r="C8" s="104">
        <v>3451</v>
      </c>
      <c r="D8" s="104">
        <v>231</v>
      </c>
      <c r="E8" s="104">
        <v>1268</v>
      </c>
      <c r="F8" s="70">
        <f t="shared" ref="F8:F31" si="0">((D8+C8)/B8)*100</f>
        <v>74.383838383838381</v>
      </c>
      <c r="G8" s="70">
        <f t="shared" ref="G8:G31" si="1">(D8/(D8+C8))*100</f>
        <v>6.2737642585551328</v>
      </c>
      <c r="H8" s="56" t="s">
        <v>78</v>
      </c>
      <c r="J8" s="90"/>
      <c r="K8" s="90"/>
      <c r="L8" s="90"/>
      <c r="M8" s="90"/>
    </row>
    <row r="9" spans="1:14" ht="31.5" x14ac:dyDescent="0.25">
      <c r="A9" s="53" t="s">
        <v>79</v>
      </c>
      <c r="B9" s="104">
        <v>4757</v>
      </c>
      <c r="C9" s="104">
        <v>3101</v>
      </c>
      <c r="D9" s="104">
        <v>211</v>
      </c>
      <c r="E9" s="104">
        <v>1444</v>
      </c>
      <c r="F9" s="70">
        <f t="shared" si="0"/>
        <v>69.623712423796519</v>
      </c>
      <c r="G9" s="70">
        <f t="shared" si="1"/>
        <v>6.3707729468599039</v>
      </c>
      <c r="H9" s="56" t="s">
        <v>80</v>
      </c>
      <c r="J9" s="90"/>
      <c r="K9" s="90"/>
      <c r="L9" s="90"/>
      <c r="M9" s="90"/>
    </row>
    <row r="10" spans="1:14" ht="31.5" x14ac:dyDescent="0.25">
      <c r="A10" s="53" t="s">
        <v>81</v>
      </c>
      <c r="B10" s="104">
        <v>3122</v>
      </c>
      <c r="C10" s="104">
        <v>2108</v>
      </c>
      <c r="D10" s="104">
        <v>162</v>
      </c>
      <c r="E10" s="104">
        <v>851</v>
      </c>
      <c r="F10" s="70">
        <f t="shared" si="0"/>
        <v>72.709801409352977</v>
      </c>
      <c r="G10" s="70">
        <f t="shared" si="1"/>
        <v>7.1365638766519828</v>
      </c>
      <c r="H10" s="56" t="s">
        <v>82</v>
      </c>
      <c r="J10" s="90"/>
      <c r="K10" s="90"/>
      <c r="L10" s="90"/>
      <c r="M10" s="90"/>
    </row>
    <row r="11" spans="1:14" x14ac:dyDescent="0.25">
      <c r="A11" s="53" t="s">
        <v>83</v>
      </c>
      <c r="B11" s="104">
        <v>3925</v>
      </c>
      <c r="C11" s="104">
        <v>2135</v>
      </c>
      <c r="D11" s="104">
        <v>184</v>
      </c>
      <c r="E11" s="104">
        <v>1605</v>
      </c>
      <c r="F11" s="70">
        <f t="shared" si="0"/>
        <v>59.082802547770697</v>
      </c>
      <c r="G11" s="70">
        <f t="shared" si="1"/>
        <v>7.9344545062526946</v>
      </c>
      <c r="H11" s="56" t="s">
        <v>84</v>
      </c>
      <c r="J11" s="90"/>
      <c r="K11" s="90"/>
      <c r="L11" s="90"/>
      <c r="M11" s="90"/>
    </row>
    <row r="12" spans="1:14" ht="31.5" x14ac:dyDescent="0.25">
      <c r="A12" s="53" t="s">
        <v>85</v>
      </c>
      <c r="B12" s="104">
        <v>1200</v>
      </c>
      <c r="C12" s="104">
        <v>778</v>
      </c>
      <c r="D12" s="104">
        <v>63</v>
      </c>
      <c r="E12" s="104">
        <v>358</v>
      </c>
      <c r="F12" s="70">
        <f t="shared" si="0"/>
        <v>70.083333333333329</v>
      </c>
      <c r="G12" s="70">
        <f t="shared" si="1"/>
        <v>7.4910820451843039</v>
      </c>
      <c r="H12" s="56" t="s">
        <v>86</v>
      </c>
      <c r="J12" s="90"/>
      <c r="K12" s="90"/>
      <c r="L12" s="90"/>
      <c r="M12" s="90"/>
    </row>
    <row r="13" spans="1:14" x14ac:dyDescent="0.25">
      <c r="A13" s="53" t="s">
        <v>87</v>
      </c>
      <c r="B13" s="104">
        <v>2738</v>
      </c>
      <c r="C13" s="104">
        <v>1545</v>
      </c>
      <c r="D13" s="104">
        <v>108</v>
      </c>
      <c r="E13" s="104">
        <v>1084</v>
      </c>
      <c r="F13" s="70">
        <f t="shared" si="0"/>
        <v>60.372534696859027</v>
      </c>
      <c r="G13" s="70">
        <f t="shared" si="1"/>
        <v>6.5335753176043552</v>
      </c>
      <c r="H13" s="56" t="s">
        <v>88</v>
      </c>
      <c r="J13" s="90"/>
      <c r="K13" s="90"/>
      <c r="L13" s="90"/>
      <c r="M13" s="90"/>
    </row>
    <row r="14" spans="1:14" x14ac:dyDescent="0.25">
      <c r="A14" s="53" t="s">
        <v>89</v>
      </c>
      <c r="B14" s="104">
        <v>2152</v>
      </c>
      <c r="C14" s="104">
        <v>1301</v>
      </c>
      <c r="D14" s="104">
        <v>99</v>
      </c>
      <c r="E14" s="104">
        <v>751</v>
      </c>
      <c r="F14" s="70">
        <f t="shared" si="0"/>
        <v>65.05576208178438</v>
      </c>
      <c r="G14" s="70">
        <f t="shared" si="1"/>
        <v>7.0714285714285712</v>
      </c>
      <c r="H14" s="56" t="s">
        <v>90</v>
      </c>
      <c r="J14" s="90"/>
      <c r="K14" s="90"/>
      <c r="L14" s="90"/>
      <c r="M14" s="90"/>
    </row>
    <row r="15" spans="1:14" ht="31.5" x14ac:dyDescent="0.25">
      <c r="A15" s="53" t="s">
        <v>91</v>
      </c>
      <c r="B15" s="104">
        <v>2864</v>
      </c>
      <c r="C15" s="104">
        <v>1974</v>
      </c>
      <c r="D15" s="104">
        <v>161</v>
      </c>
      <c r="E15" s="104">
        <v>728</v>
      </c>
      <c r="F15" s="70">
        <f t="shared" si="0"/>
        <v>74.546089385474858</v>
      </c>
      <c r="G15" s="70">
        <f t="shared" si="1"/>
        <v>7.5409836065573774</v>
      </c>
      <c r="H15" s="56" t="s">
        <v>92</v>
      </c>
      <c r="J15" s="90"/>
      <c r="K15" s="90"/>
      <c r="L15" s="90"/>
      <c r="M15" s="90"/>
    </row>
    <row r="16" spans="1:14" x14ac:dyDescent="0.25">
      <c r="A16" s="53" t="s">
        <v>93</v>
      </c>
      <c r="B16" s="104">
        <v>2470</v>
      </c>
      <c r="C16" s="104">
        <v>1545</v>
      </c>
      <c r="D16" s="104">
        <v>179</v>
      </c>
      <c r="E16" s="104">
        <v>744</v>
      </c>
      <c r="F16" s="70">
        <f t="shared" si="0"/>
        <v>69.797570850202433</v>
      </c>
      <c r="G16" s="70">
        <f t="shared" si="1"/>
        <v>10.382830626450117</v>
      </c>
      <c r="H16" s="56" t="s">
        <v>94</v>
      </c>
      <c r="J16" s="90"/>
      <c r="K16" s="90"/>
      <c r="L16" s="90"/>
      <c r="M16" s="90"/>
    </row>
    <row r="17" spans="1:13" x14ac:dyDescent="0.25">
      <c r="A17" s="53" t="s">
        <v>95</v>
      </c>
      <c r="B17" s="104">
        <v>2758</v>
      </c>
      <c r="C17" s="104">
        <v>1801</v>
      </c>
      <c r="D17" s="104">
        <v>159</v>
      </c>
      <c r="E17" s="104">
        <v>797</v>
      </c>
      <c r="F17" s="70">
        <f t="shared" si="0"/>
        <v>71.065989847715741</v>
      </c>
      <c r="G17" s="70">
        <f t="shared" si="1"/>
        <v>8.112244897959183</v>
      </c>
      <c r="H17" s="56" t="s">
        <v>96</v>
      </c>
      <c r="J17" s="90"/>
      <c r="K17" s="90"/>
      <c r="L17" s="90"/>
      <c r="M17" s="90"/>
    </row>
    <row r="18" spans="1:13" x14ac:dyDescent="0.25">
      <c r="A18" s="53" t="s">
        <v>97</v>
      </c>
      <c r="B18" s="104">
        <v>3334</v>
      </c>
      <c r="C18" s="104">
        <v>2048</v>
      </c>
      <c r="D18" s="104">
        <v>187</v>
      </c>
      <c r="E18" s="104">
        <v>1098</v>
      </c>
      <c r="F18" s="70">
        <f t="shared" si="0"/>
        <v>67.036592681463702</v>
      </c>
      <c r="G18" s="70">
        <f t="shared" si="1"/>
        <v>8.3668903803131993</v>
      </c>
      <c r="H18" s="56" t="s">
        <v>98</v>
      </c>
      <c r="J18" s="90"/>
      <c r="K18" s="90"/>
      <c r="L18" s="90"/>
      <c r="M18" s="90"/>
    </row>
    <row r="19" spans="1:13" ht="31.5" x14ac:dyDescent="0.25">
      <c r="A19" s="53" t="s">
        <v>99</v>
      </c>
      <c r="B19" s="104">
        <v>3054</v>
      </c>
      <c r="C19" s="104">
        <v>1676</v>
      </c>
      <c r="D19" s="104">
        <v>155</v>
      </c>
      <c r="E19" s="104">
        <v>1222</v>
      </c>
      <c r="F19" s="70">
        <f t="shared" si="0"/>
        <v>59.954158480681073</v>
      </c>
      <c r="G19" s="70">
        <f t="shared" si="1"/>
        <v>8.4653194975423265</v>
      </c>
      <c r="H19" s="56" t="s">
        <v>100</v>
      </c>
      <c r="J19" s="90"/>
      <c r="K19" s="90"/>
      <c r="L19" s="90"/>
      <c r="M19" s="90"/>
    </row>
    <row r="20" spans="1:13" x14ac:dyDescent="0.25">
      <c r="A20" s="53" t="s">
        <v>101</v>
      </c>
      <c r="B20" s="104">
        <v>1893</v>
      </c>
      <c r="C20" s="104">
        <v>1065</v>
      </c>
      <c r="D20" s="104">
        <v>63</v>
      </c>
      <c r="E20" s="104">
        <v>764</v>
      </c>
      <c r="F20" s="70">
        <f t="shared" si="0"/>
        <v>59.587955625990496</v>
      </c>
      <c r="G20" s="70">
        <f t="shared" si="1"/>
        <v>5.5851063829787231</v>
      </c>
      <c r="H20" s="56" t="s">
        <v>102</v>
      </c>
      <c r="J20" s="90"/>
      <c r="K20" s="90"/>
      <c r="L20" s="90"/>
      <c r="M20" s="90"/>
    </row>
    <row r="21" spans="1:13" x14ac:dyDescent="0.25">
      <c r="A21" s="53" t="s">
        <v>103</v>
      </c>
      <c r="B21" s="104">
        <v>4457</v>
      </c>
      <c r="C21" s="104">
        <v>2809</v>
      </c>
      <c r="D21" s="104">
        <v>213</v>
      </c>
      <c r="E21" s="104">
        <v>1433</v>
      </c>
      <c r="F21" s="70">
        <f t="shared" si="0"/>
        <v>67.803455238949965</v>
      </c>
      <c r="G21" s="70">
        <f t="shared" si="1"/>
        <v>7.048312375909993</v>
      </c>
      <c r="H21" s="56" t="s">
        <v>104</v>
      </c>
      <c r="J21" s="90"/>
      <c r="K21" s="90"/>
      <c r="L21" s="90"/>
      <c r="M21" s="90"/>
    </row>
    <row r="22" spans="1:13" ht="31.5" x14ac:dyDescent="0.25">
      <c r="A22" s="53" t="s">
        <v>105</v>
      </c>
      <c r="B22" s="104">
        <v>4834</v>
      </c>
      <c r="C22" s="104">
        <v>3271</v>
      </c>
      <c r="D22" s="104">
        <v>302</v>
      </c>
      <c r="E22" s="104">
        <v>1260</v>
      </c>
      <c r="F22" s="70">
        <f t="shared" si="0"/>
        <v>73.913942904426975</v>
      </c>
      <c r="G22" s="70">
        <f t="shared" si="1"/>
        <v>8.4522809963616012</v>
      </c>
      <c r="H22" s="56" t="s">
        <v>106</v>
      </c>
      <c r="J22" s="90"/>
      <c r="K22" s="90"/>
      <c r="L22" s="90"/>
      <c r="M22" s="90"/>
    </row>
    <row r="23" spans="1:13" ht="31.5" x14ac:dyDescent="0.25">
      <c r="A23" s="53" t="s">
        <v>107</v>
      </c>
      <c r="B23" s="104">
        <v>4215</v>
      </c>
      <c r="C23" s="104">
        <v>2771</v>
      </c>
      <c r="D23" s="104">
        <v>310</v>
      </c>
      <c r="E23" s="104">
        <v>1132</v>
      </c>
      <c r="F23" s="70">
        <f t="shared" si="0"/>
        <v>73.096085409252666</v>
      </c>
      <c r="G23" s="70">
        <f t="shared" si="1"/>
        <v>10.061668289516392</v>
      </c>
      <c r="H23" s="56" t="s">
        <v>108</v>
      </c>
      <c r="J23" s="90"/>
      <c r="K23" s="90"/>
      <c r="L23" s="90"/>
      <c r="M23" s="90"/>
    </row>
    <row r="24" spans="1:13" ht="31.5" x14ac:dyDescent="0.25">
      <c r="A24" s="53" t="s">
        <v>109</v>
      </c>
      <c r="B24" s="104">
        <v>3250</v>
      </c>
      <c r="C24" s="104">
        <v>2093</v>
      </c>
      <c r="D24" s="104">
        <v>147</v>
      </c>
      <c r="E24" s="104">
        <v>1009</v>
      </c>
      <c r="F24" s="70">
        <f t="shared" si="0"/>
        <v>68.92307692307692</v>
      </c>
      <c r="G24" s="70">
        <f t="shared" si="1"/>
        <v>6.5625</v>
      </c>
      <c r="H24" s="56" t="s">
        <v>110</v>
      </c>
      <c r="J24" s="90"/>
      <c r="K24" s="90"/>
      <c r="L24" s="90"/>
      <c r="M24" s="90"/>
    </row>
    <row r="25" spans="1:13" x14ac:dyDescent="0.25">
      <c r="A25" s="53" t="s">
        <v>111</v>
      </c>
      <c r="B25" s="104">
        <v>2751</v>
      </c>
      <c r="C25" s="104">
        <v>1856</v>
      </c>
      <c r="D25" s="104">
        <v>80</v>
      </c>
      <c r="E25" s="104">
        <v>814</v>
      </c>
      <c r="F25" s="70">
        <f t="shared" si="0"/>
        <v>70.374409305707019</v>
      </c>
      <c r="G25" s="70">
        <f t="shared" si="1"/>
        <v>4.1322314049586781</v>
      </c>
      <c r="H25" s="56" t="s">
        <v>112</v>
      </c>
      <c r="J25" s="90"/>
      <c r="K25" s="90"/>
      <c r="L25" s="90"/>
      <c r="M25" s="90"/>
    </row>
    <row r="26" spans="1:13" ht="31.5" x14ac:dyDescent="0.25">
      <c r="A26" s="53" t="s">
        <v>113</v>
      </c>
      <c r="B26" s="104">
        <v>2797</v>
      </c>
      <c r="C26" s="104">
        <v>1552</v>
      </c>
      <c r="D26" s="104">
        <v>127</v>
      </c>
      <c r="E26" s="104">
        <v>1118</v>
      </c>
      <c r="F26" s="70">
        <f t="shared" si="0"/>
        <v>60.02860207365034</v>
      </c>
      <c r="G26" s="70">
        <f t="shared" si="1"/>
        <v>7.5640262060750443</v>
      </c>
      <c r="H26" s="56" t="s">
        <v>114</v>
      </c>
      <c r="J26" s="90"/>
      <c r="K26" s="90"/>
      <c r="L26" s="90"/>
      <c r="M26" s="90"/>
    </row>
    <row r="27" spans="1:13" ht="31.5" x14ac:dyDescent="0.25">
      <c r="A27" s="53" t="s">
        <v>115</v>
      </c>
      <c r="B27" s="104">
        <v>1346</v>
      </c>
      <c r="C27" s="104">
        <v>854</v>
      </c>
      <c r="D27" s="104">
        <v>66</v>
      </c>
      <c r="E27" s="104">
        <v>425</v>
      </c>
      <c r="F27" s="70">
        <f t="shared" si="0"/>
        <v>68.350668647845467</v>
      </c>
      <c r="G27" s="70">
        <f t="shared" si="1"/>
        <v>7.1739130434782608</v>
      </c>
      <c r="H27" s="56" t="s">
        <v>116</v>
      </c>
      <c r="J27" s="90"/>
      <c r="K27" s="90"/>
      <c r="L27" s="90"/>
      <c r="M27" s="90"/>
    </row>
    <row r="28" spans="1:13" x14ac:dyDescent="0.25">
      <c r="A28" s="53" t="s">
        <v>117</v>
      </c>
      <c r="B28" s="104">
        <v>2915</v>
      </c>
      <c r="C28" s="104">
        <v>1711</v>
      </c>
      <c r="D28" s="104">
        <v>169</v>
      </c>
      <c r="E28" s="104">
        <v>1035</v>
      </c>
      <c r="F28" s="70">
        <f t="shared" si="0"/>
        <v>64.493996569468266</v>
      </c>
      <c r="G28" s="70">
        <f t="shared" si="1"/>
        <v>8.9893617021276597</v>
      </c>
      <c r="H28" s="56" t="s">
        <v>118</v>
      </c>
      <c r="J28" s="90"/>
      <c r="K28" s="90"/>
      <c r="L28" s="90"/>
      <c r="M28" s="90"/>
    </row>
    <row r="29" spans="1:13" x14ac:dyDescent="0.25">
      <c r="A29" s="53" t="s">
        <v>119</v>
      </c>
      <c r="B29" s="104">
        <v>739</v>
      </c>
      <c r="C29" s="104">
        <v>401</v>
      </c>
      <c r="D29" s="104">
        <v>36</v>
      </c>
      <c r="E29" s="104">
        <v>301</v>
      </c>
      <c r="F29" s="70">
        <f t="shared" si="0"/>
        <v>59.133964817320702</v>
      </c>
      <c r="G29" s="70">
        <f t="shared" si="1"/>
        <v>8.2379862700228834</v>
      </c>
      <c r="H29" s="56" t="s">
        <v>120</v>
      </c>
      <c r="J29" s="90"/>
      <c r="K29" s="90"/>
      <c r="L29" s="90"/>
      <c r="M29" s="90"/>
    </row>
    <row r="30" spans="1:13" x14ac:dyDescent="0.25">
      <c r="A30" s="53" t="s">
        <v>121</v>
      </c>
      <c r="B30" s="104">
        <v>982</v>
      </c>
      <c r="C30" s="104">
        <v>490</v>
      </c>
      <c r="D30" s="104">
        <v>44</v>
      </c>
      <c r="E30" s="104">
        <v>447</v>
      </c>
      <c r="F30" s="70">
        <f t="shared" si="0"/>
        <v>54.378818737270876</v>
      </c>
      <c r="G30" s="70">
        <f t="shared" si="1"/>
        <v>8.239700374531834</v>
      </c>
      <c r="H30" s="56" t="s">
        <v>122</v>
      </c>
      <c r="J30" s="90"/>
      <c r="K30" s="90"/>
      <c r="L30" s="90"/>
      <c r="M30" s="90"/>
    </row>
    <row r="31" spans="1:13" x14ac:dyDescent="0.25">
      <c r="A31" s="53" t="s">
        <v>123</v>
      </c>
      <c r="B31" s="104">
        <v>83551</v>
      </c>
      <c r="C31" s="104">
        <v>53208</v>
      </c>
      <c r="D31" s="104">
        <v>4175</v>
      </c>
      <c r="E31" s="104">
        <v>26167</v>
      </c>
      <c r="F31" s="70">
        <f t="shared" si="0"/>
        <v>68.680207298536217</v>
      </c>
      <c r="G31" s="70">
        <f t="shared" si="1"/>
        <v>7.2756739800986363</v>
      </c>
      <c r="H31" s="58" t="s">
        <v>124</v>
      </c>
      <c r="J31" s="90"/>
      <c r="K31" s="90"/>
      <c r="L31" s="90"/>
      <c r="M31" s="90"/>
    </row>
  </sheetData>
  <mergeCells count="5">
    <mergeCell ref="A5:A6"/>
    <mergeCell ref="B5:B6"/>
    <mergeCell ref="C5:G5"/>
    <mergeCell ref="H5:H6"/>
    <mergeCell ref="A4:H4"/>
  </mergeCell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2"/>
  <dimension ref="A1:M31"/>
  <sheetViews>
    <sheetView rightToLeft="1" workbookViewId="0"/>
  </sheetViews>
  <sheetFormatPr baseColWidth="10" defaultColWidth="11.28515625" defaultRowHeight="15.75" x14ac:dyDescent="0.25"/>
  <cols>
    <col min="1" max="8" width="11.42578125" style="23"/>
  </cols>
  <sheetData>
    <row r="1" spans="1:13" ht="60" customHeight="1" x14ac:dyDescent="0.25">
      <c r="H1" s="187" t="e" vm="6">
        <v>#VALUE!</v>
      </c>
    </row>
    <row r="2" spans="1:13" ht="15.95" customHeight="1" x14ac:dyDescent="0.25"/>
    <row r="3" spans="1:13" x14ac:dyDescent="0.25">
      <c r="A3" s="221" t="s">
        <v>221</v>
      </c>
      <c r="B3" s="222"/>
      <c r="C3" s="222"/>
      <c r="D3" s="223"/>
      <c r="E3" s="222"/>
      <c r="F3" s="224"/>
      <c r="G3" s="224"/>
      <c r="H3" s="225"/>
    </row>
    <row r="4" spans="1:13" ht="65.25" customHeight="1" x14ac:dyDescent="0.25">
      <c r="A4" s="216" t="s">
        <v>370</v>
      </c>
      <c r="B4" s="216"/>
      <c r="C4" s="216"/>
      <c r="D4" s="216"/>
      <c r="E4" s="216"/>
      <c r="F4" s="216"/>
      <c r="G4" s="216"/>
      <c r="H4" s="216"/>
    </row>
    <row r="5" spans="1:13" x14ac:dyDescent="0.25">
      <c r="A5" s="155" t="s">
        <v>143</v>
      </c>
      <c r="B5" s="158" t="s">
        <v>209</v>
      </c>
      <c r="C5" s="167" t="s">
        <v>146</v>
      </c>
      <c r="D5" s="167"/>
      <c r="E5" s="167"/>
      <c r="F5" s="167"/>
      <c r="G5" s="167"/>
      <c r="H5" s="158" t="s">
        <v>144</v>
      </c>
    </row>
    <row r="6" spans="1:13" ht="78.75" x14ac:dyDescent="0.25">
      <c r="A6" s="155"/>
      <c r="B6" s="158"/>
      <c r="C6" s="17" t="s">
        <v>147</v>
      </c>
      <c r="D6" s="17" t="s">
        <v>148</v>
      </c>
      <c r="E6" s="17" t="s">
        <v>149</v>
      </c>
      <c r="F6" s="17" t="s">
        <v>150</v>
      </c>
      <c r="G6" s="17" t="s">
        <v>151</v>
      </c>
      <c r="H6" s="158"/>
    </row>
    <row r="7" spans="1:13" x14ac:dyDescent="0.25">
      <c r="A7" s="76" t="s">
        <v>75</v>
      </c>
      <c r="B7" s="104">
        <v>18251</v>
      </c>
      <c r="C7" s="104">
        <v>7580</v>
      </c>
      <c r="D7" s="104">
        <v>1738</v>
      </c>
      <c r="E7" s="104">
        <v>8932</v>
      </c>
      <c r="F7" s="77">
        <f>((C7+D7)/B7)*100</f>
        <v>51.054736726754705</v>
      </c>
      <c r="G7" s="77">
        <f>(D7/(D7+C7))*100</f>
        <v>18.652071259927023</v>
      </c>
      <c r="H7" s="78" t="s">
        <v>76</v>
      </c>
      <c r="J7" s="90"/>
      <c r="K7" s="90"/>
      <c r="L7" s="90"/>
      <c r="M7" s="90"/>
    </row>
    <row r="8" spans="1:13" x14ac:dyDescent="0.25">
      <c r="A8" s="76" t="s">
        <v>77</v>
      </c>
      <c r="B8" s="104">
        <v>5747</v>
      </c>
      <c r="C8" s="104">
        <v>2417</v>
      </c>
      <c r="D8" s="104">
        <v>640</v>
      </c>
      <c r="E8" s="104">
        <v>2689</v>
      </c>
      <c r="F8" s="77">
        <f t="shared" ref="F8:F31" si="0">((C8+D8)/B8)*100</f>
        <v>53.192970245345393</v>
      </c>
      <c r="G8" s="77">
        <f t="shared" ref="G8:G31" si="1">(D8/(D8+C8))*100</f>
        <v>20.935557736342819</v>
      </c>
      <c r="H8" s="78" t="s">
        <v>78</v>
      </c>
      <c r="J8" s="90"/>
      <c r="K8" s="90"/>
      <c r="L8" s="90"/>
      <c r="M8" s="90"/>
    </row>
    <row r="9" spans="1:13" ht="31.5" x14ac:dyDescent="0.25">
      <c r="A9" s="76" t="s">
        <v>79</v>
      </c>
      <c r="B9" s="104">
        <v>5801</v>
      </c>
      <c r="C9" s="104">
        <v>2244</v>
      </c>
      <c r="D9" s="104">
        <v>618</v>
      </c>
      <c r="E9" s="104">
        <v>2938</v>
      </c>
      <c r="F9" s="77">
        <f t="shared" si="0"/>
        <v>49.336321323909672</v>
      </c>
      <c r="G9" s="77">
        <f t="shared" si="1"/>
        <v>21.59329140461216</v>
      </c>
      <c r="H9" s="78" t="s">
        <v>80</v>
      </c>
      <c r="J9" s="90"/>
      <c r="K9" s="90"/>
      <c r="L9" s="90"/>
      <c r="M9" s="90"/>
    </row>
    <row r="10" spans="1:13" ht="31.5" x14ac:dyDescent="0.25">
      <c r="A10" s="76" t="s">
        <v>81</v>
      </c>
      <c r="B10" s="104">
        <v>3933</v>
      </c>
      <c r="C10" s="104">
        <v>1496</v>
      </c>
      <c r="D10" s="104">
        <v>443</v>
      </c>
      <c r="E10" s="104">
        <v>1993</v>
      </c>
      <c r="F10" s="77">
        <f t="shared" si="0"/>
        <v>49.300788202390031</v>
      </c>
      <c r="G10" s="77">
        <f t="shared" si="1"/>
        <v>22.846828261990719</v>
      </c>
      <c r="H10" s="78" t="s">
        <v>82</v>
      </c>
      <c r="J10" s="90"/>
      <c r="K10" s="90"/>
      <c r="L10" s="90"/>
      <c r="M10" s="90"/>
    </row>
    <row r="11" spans="1:13" x14ac:dyDescent="0.25">
      <c r="A11" s="76" t="s">
        <v>83</v>
      </c>
      <c r="B11" s="104">
        <v>5120</v>
      </c>
      <c r="C11" s="104">
        <v>1472</v>
      </c>
      <c r="D11" s="104">
        <v>496</v>
      </c>
      <c r="E11" s="104">
        <v>3151</v>
      </c>
      <c r="F11" s="77">
        <f t="shared" si="0"/>
        <v>38.4375</v>
      </c>
      <c r="G11" s="77">
        <f t="shared" si="1"/>
        <v>25.203252032520325</v>
      </c>
      <c r="H11" s="78" t="s">
        <v>84</v>
      </c>
      <c r="J11" s="90"/>
      <c r="K11" s="90"/>
      <c r="L11" s="90"/>
      <c r="M11" s="90"/>
    </row>
    <row r="12" spans="1:13" ht="31.5" x14ac:dyDescent="0.25">
      <c r="A12" s="76" t="s">
        <v>85</v>
      </c>
      <c r="B12" s="104">
        <v>1612</v>
      </c>
      <c r="C12" s="104">
        <v>501</v>
      </c>
      <c r="D12" s="104">
        <v>178</v>
      </c>
      <c r="E12" s="104">
        <v>933</v>
      </c>
      <c r="F12" s="77">
        <f t="shared" si="0"/>
        <v>42.121588089330025</v>
      </c>
      <c r="G12" s="77">
        <f t="shared" si="1"/>
        <v>26.215022091310754</v>
      </c>
      <c r="H12" s="78" t="s">
        <v>86</v>
      </c>
      <c r="J12" s="90"/>
      <c r="K12" s="90"/>
      <c r="L12" s="90"/>
      <c r="M12" s="90"/>
    </row>
    <row r="13" spans="1:13" x14ac:dyDescent="0.25">
      <c r="A13" s="76" t="s">
        <v>87</v>
      </c>
      <c r="B13" s="104">
        <v>3690</v>
      </c>
      <c r="C13" s="104">
        <v>1071</v>
      </c>
      <c r="D13" s="104">
        <v>394</v>
      </c>
      <c r="E13" s="104">
        <v>2224</v>
      </c>
      <c r="F13" s="77">
        <f t="shared" si="0"/>
        <v>39.701897018970186</v>
      </c>
      <c r="G13" s="77">
        <f t="shared" si="1"/>
        <v>26.89419795221843</v>
      </c>
      <c r="H13" s="78" t="s">
        <v>88</v>
      </c>
      <c r="J13" s="90"/>
      <c r="K13" s="90"/>
      <c r="L13" s="90"/>
      <c r="M13" s="90"/>
    </row>
    <row r="14" spans="1:13" x14ac:dyDescent="0.25">
      <c r="A14" s="76" t="s">
        <v>89</v>
      </c>
      <c r="B14" s="104">
        <v>3137</v>
      </c>
      <c r="C14" s="104">
        <v>959</v>
      </c>
      <c r="D14" s="104">
        <v>348</v>
      </c>
      <c r="E14" s="104">
        <v>1828</v>
      </c>
      <c r="F14" s="77">
        <f t="shared" si="0"/>
        <v>41.664010200828812</v>
      </c>
      <c r="G14" s="77">
        <f t="shared" si="1"/>
        <v>26.625860749808723</v>
      </c>
      <c r="H14" s="78" t="s">
        <v>90</v>
      </c>
      <c r="J14" s="90"/>
      <c r="K14" s="90"/>
      <c r="L14" s="90"/>
      <c r="M14" s="90"/>
    </row>
    <row r="15" spans="1:13" ht="31.5" x14ac:dyDescent="0.25">
      <c r="A15" s="76" t="s">
        <v>91</v>
      </c>
      <c r="B15" s="104">
        <v>4024</v>
      </c>
      <c r="C15" s="104">
        <v>1574</v>
      </c>
      <c r="D15" s="104">
        <v>484</v>
      </c>
      <c r="E15" s="104">
        <v>1965</v>
      </c>
      <c r="F15" s="77">
        <f t="shared" si="0"/>
        <v>51.143141153081508</v>
      </c>
      <c r="G15" s="77">
        <f t="shared" si="1"/>
        <v>23.517978620019438</v>
      </c>
      <c r="H15" s="78" t="s">
        <v>92</v>
      </c>
      <c r="J15" s="90"/>
      <c r="K15" s="90"/>
      <c r="L15" s="90"/>
      <c r="M15" s="90"/>
    </row>
    <row r="16" spans="1:13" x14ac:dyDescent="0.25">
      <c r="A16" s="76" t="s">
        <v>93</v>
      </c>
      <c r="B16" s="104">
        <v>3394</v>
      </c>
      <c r="C16" s="104">
        <v>1206</v>
      </c>
      <c r="D16" s="104">
        <v>370</v>
      </c>
      <c r="E16" s="104">
        <v>1818</v>
      </c>
      <c r="F16" s="77">
        <f t="shared" si="0"/>
        <v>46.434885091337655</v>
      </c>
      <c r="G16" s="77">
        <f t="shared" si="1"/>
        <v>23.477157360406093</v>
      </c>
      <c r="H16" s="78" t="s">
        <v>94</v>
      </c>
      <c r="J16" s="90"/>
      <c r="K16" s="90"/>
      <c r="L16" s="90"/>
      <c r="M16" s="90"/>
    </row>
    <row r="17" spans="1:13" x14ac:dyDescent="0.25">
      <c r="A17" s="76" t="s">
        <v>95</v>
      </c>
      <c r="B17" s="104">
        <v>3327</v>
      </c>
      <c r="C17" s="104">
        <v>1157</v>
      </c>
      <c r="D17" s="104">
        <v>376</v>
      </c>
      <c r="E17" s="104">
        <v>1793</v>
      </c>
      <c r="F17" s="77">
        <f t="shared" si="0"/>
        <v>46.077547339945895</v>
      </c>
      <c r="G17" s="77">
        <f t="shared" si="1"/>
        <v>24.527071102413565</v>
      </c>
      <c r="H17" s="78" t="s">
        <v>96</v>
      </c>
      <c r="J17" s="90"/>
      <c r="K17" s="90"/>
      <c r="L17" s="90"/>
      <c r="M17" s="90"/>
    </row>
    <row r="18" spans="1:13" x14ac:dyDescent="0.25">
      <c r="A18" s="76" t="s">
        <v>97</v>
      </c>
      <c r="B18" s="104">
        <v>4405</v>
      </c>
      <c r="C18" s="104">
        <v>1433</v>
      </c>
      <c r="D18" s="104">
        <v>560</v>
      </c>
      <c r="E18" s="104">
        <v>2411</v>
      </c>
      <c r="F18" s="77">
        <f t="shared" si="0"/>
        <v>45.244040862656071</v>
      </c>
      <c r="G18" s="77">
        <f t="shared" si="1"/>
        <v>28.098344204716508</v>
      </c>
      <c r="H18" s="78" t="s">
        <v>98</v>
      </c>
      <c r="J18" s="90"/>
      <c r="K18" s="90"/>
      <c r="L18" s="90"/>
      <c r="M18" s="90"/>
    </row>
    <row r="19" spans="1:13" ht="31.5" x14ac:dyDescent="0.25">
      <c r="A19" s="76" t="s">
        <v>99</v>
      </c>
      <c r="B19" s="104">
        <v>4475</v>
      </c>
      <c r="C19" s="104">
        <v>1459</v>
      </c>
      <c r="D19" s="104">
        <v>438</v>
      </c>
      <c r="E19" s="104">
        <v>2576</v>
      </c>
      <c r="F19" s="77">
        <f t="shared" si="0"/>
        <v>42.391061452513966</v>
      </c>
      <c r="G19" s="77">
        <f t="shared" si="1"/>
        <v>23.089088033737482</v>
      </c>
      <c r="H19" s="78" t="s">
        <v>100</v>
      </c>
      <c r="J19" s="90"/>
      <c r="K19" s="90"/>
      <c r="L19" s="90"/>
      <c r="M19" s="90"/>
    </row>
    <row r="20" spans="1:13" x14ac:dyDescent="0.25">
      <c r="A20" s="76" t="s">
        <v>101</v>
      </c>
      <c r="B20" s="104">
        <v>3003</v>
      </c>
      <c r="C20" s="104">
        <v>925</v>
      </c>
      <c r="D20" s="104">
        <v>289</v>
      </c>
      <c r="E20" s="104">
        <v>1788</v>
      </c>
      <c r="F20" s="77">
        <f t="shared" si="0"/>
        <v>40.426240426240426</v>
      </c>
      <c r="G20" s="77">
        <f t="shared" si="1"/>
        <v>23.805601317957166</v>
      </c>
      <c r="H20" s="78" t="s">
        <v>102</v>
      </c>
      <c r="J20" s="90"/>
      <c r="K20" s="90"/>
      <c r="L20" s="90"/>
      <c r="M20" s="90"/>
    </row>
    <row r="21" spans="1:13" x14ac:dyDescent="0.25">
      <c r="A21" s="76" t="s">
        <v>103</v>
      </c>
      <c r="B21" s="104">
        <v>5252</v>
      </c>
      <c r="C21" s="104">
        <v>1655</v>
      </c>
      <c r="D21" s="104">
        <v>583</v>
      </c>
      <c r="E21" s="104">
        <v>3014</v>
      </c>
      <c r="F21" s="77">
        <f t="shared" si="0"/>
        <v>42.612338156892612</v>
      </c>
      <c r="G21" s="77">
        <f t="shared" si="1"/>
        <v>26.050044682752461</v>
      </c>
      <c r="H21" s="78" t="s">
        <v>104</v>
      </c>
      <c r="J21" s="90"/>
      <c r="K21" s="90"/>
      <c r="L21" s="90"/>
      <c r="M21" s="90"/>
    </row>
    <row r="22" spans="1:13" ht="31.5" x14ac:dyDescent="0.25">
      <c r="A22" s="76" t="s">
        <v>105</v>
      </c>
      <c r="B22" s="104">
        <v>6560</v>
      </c>
      <c r="C22" s="104">
        <v>2603</v>
      </c>
      <c r="D22" s="104">
        <v>697</v>
      </c>
      <c r="E22" s="104">
        <v>3259</v>
      </c>
      <c r="F22" s="77">
        <f t="shared" si="0"/>
        <v>50.304878048780488</v>
      </c>
      <c r="G22" s="77">
        <f t="shared" si="1"/>
        <v>21.121212121212121</v>
      </c>
      <c r="H22" s="78" t="s">
        <v>106</v>
      </c>
      <c r="J22" s="90"/>
      <c r="K22" s="90"/>
      <c r="L22" s="90"/>
      <c r="M22" s="90"/>
    </row>
    <row r="23" spans="1:13" ht="31.5" x14ac:dyDescent="0.25">
      <c r="A23" s="76" t="s">
        <v>107</v>
      </c>
      <c r="B23" s="104">
        <v>5191</v>
      </c>
      <c r="C23" s="104">
        <v>1746</v>
      </c>
      <c r="D23" s="104">
        <v>639</v>
      </c>
      <c r="E23" s="104">
        <v>2805</v>
      </c>
      <c r="F23" s="77">
        <f t="shared" si="0"/>
        <v>45.944904642650741</v>
      </c>
      <c r="G23" s="77">
        <f t="shared" si="1"/>
        <v>26.79245283018868</v>
      </c>
      <c r="H23" s="78" t="s">
        <v>108</v>
      </c>
      <c r="J23" s="90"/>
      <c r="K23" s="90"/>
      <c r="L23" s="90"/>
      <c r="M23" s="90"/>
    </row>
    <row r="24" spans="1:13" ht="31.5" x14ac:dyDescent="0.25">
      <c r="A24" s="76" t="s">
        <v>109</v>
      </c>
      <c r="B24" s="104">
        <v>4334</v>
      </c>
      <c r="C24" s="104">
        <v>1458</v>
      </c>
      <c r="D24" s="104">
        <v>486</v>
      </c>
      <c r="E24" s="104">
        <v>2390</v>
      </c>
      <c r="F24" s="77">
        <f t="shared" si="0"/>
        <v>44.854637748038762</v>
      </c>
      <c r="G24" s="77">
        <f t="shared" si="1"/>
        <v>25</v>
      </c>
      <c r="H24" s="78" t="s">
        <v>110</v>
      </c>
      <c r="J24" s="90"/>
      <c r="K24" s="90"/>
      <c r="L24" s="90"/>
      <c r="M24" s="90"/>
    </row>
    <row r="25" spans="1:13" x14ac:dyDescent="0.25">
      <c r="A25" s="76" t="s">
        <v>111</v>
      </c>
      <c r="B25" s="104">
        <v>3364</v>
      </c>
      <c r="C25" s="104">
        <v>883</v>
      </c>
      <c r="D25" s="104">
        <v>400</v>
      </c>
      <c r="E25" s="104">
        <v>2080</v>
      </c>
      <c r="F25" s="77">
        <f t="shared" si="0"/>
        <v>38.139120095124852</v>
      </c>
      <c r="G25" s="77">
        <f t="shared" si="1"/>
        <v>31.176929072486359</v>
      </c>
      <c r="H25" s="78" t="s">
        <v>112</v>
      </c>
      <c r="J25" s="90"/>
      <c r="K25" s="90"/>
      <c r="L25" s="90"/>
      <c r="M25" s="90"/>
    </row>
    <row r="26" spans="1:13" ht="31.5" x14ac:dyDescent="0.25">
      <c r="A26" s="76" t="s">
        <v>113</v>
      </c>
      <c r="B26" s="104">
        <v>3248</v>
      </c>
      <c r="C26" s="104">
        <v>601</v>
      </c>
      <c r="D26" s="104">
        <v>358</v>
      </c>
      <c r="E26" s="104">
        <v>2288</v>
      </c>
      <c r="F26" s="77">
        <f t="shared" si="0"/>
        <v>29.52586206896552</v>
      </c>
      <c r="G26" s="77">
        <f t="shared" si="1"/>
        <v>37.330552659019808</v>
      </c>
      <c r="H26" s="78" t="s">
        <v>114</v>
      </c>
      <c r="J26" s="90"/>
      <c r="K26" s="90"/>
      <c r="L26" s="90"/>
      <c r="M26" s="90"/>
    </row>
    <row r="27" spans="1:13" ht="31.5" x14ac:dyDescent="0.25">
      <c r="A27" s="76" t="s">
        <v>115</v>
      </c>
      <c r="B27" s="104">
        <v>1608</v>
      </c>
      <c r="C27" s="104">
        <v>307</v>
      </c>
      <c r="D27" s="104">
        <v>200</v>
      </c>
      <c r="E27" s="104">
        <v>1100</v>
      </c>
      <c r="F27" s="77">
        <f t="shared" si="0"/>
        <v>31.529850746268657</v>
      </c>
      <c r="G27" s="77">
        <f t="shared" si="1"/>
        <v>39.447731755424066</v>
      </c>
      <c r="H27" s="78" t="s">
        <v>116</v>
      </c>
      <c r="J27" s="90"/>
      <c r="K27" s="90"/>
      <c r="L27" s="90"/>
      <c r="M27" s="90"/>
    </row>
    <row r="28" spans="1:13" x14ac:dyDescent="0.25">
      <c r="A28" s="76" t="s">
        <v>117</v>
      </c>
      <c r="B28" s="104">
        <v>3757</v>
      </c>
      <c r="C28" s="104">
        <v>1183</v>
      </c>
      <c r="D28" s="104">
        <v>496</v>
      </c>
      <c r="E28" s="104">
        <v>2078</v>
      </c>
      <c r="F28" s="77">
        <f t="shared" si="0"/>
        <v>44.689912163960607</v>
      </c>
      <c r="G28" s="77">
        <f t="shared" si="1"/>
        <v>29.541393686718287</v>
      </c>
      <c r="H28" s="78" t="s">
        <v>118</v>
      </c>
      <c r="J28" s="90"/>
      <c r="K28" s="90"/>
      <c r="L28" s="90"/>
      <c r="M28" s="90"/>
    </row>
    <row r="29" spans="1:13" x14ac:dyDescent="0.25">
      <c r="A29" s="76" t="s">
        <v>119</v>
      </c>
      <c r="B29" s="104">
        <v>1099</v>
      </c>
      <c r="C29" s="104">
        <v>237</v>
      </c>
      <c r="D29" s="104">
        <v>176</v>
      </c>
      <c r="E29" s="104">
        <v>686</v>
      </c>
      <c r="F29" s="77">
        <f t="shared" si="0"/>
        <v>37.579617834394909</v>
      </c>
      <c r="G29" s="77">
        <f t="shared" si="1"/>
        <v>42.615012106537534</v>
      </c>
      <c r="H29" s="78" t="s">
        <v>120</v>
      </c>
      <c r="J29" s="90"/>
      <c r="K29" s="90"/>
      <c r="L29" s="90"/>
      <c r="M29" s="90"/>
    </row>
    <row r="30" spans="1:13" x14ac:dyDescent="0.25">
      <c r="A30" s="76" t="s">
        <v>121</v>
      </c>
      <c r="B30" s="104">
        <v>1368</v>
      </c>
      <c r="C30" s="104">
        <v>281</v>
      </c>
      <c r="D30" s="104">
        <v>189</v>
      </c>
      <c r="E30" s="104">
        <v>897</v>
      </c>
      <c r="F30" s="77">
        <f t="shared" si="0"/>
        <v>34.356725146198826</v>
      </c>
      <c r="G30" s="77">
        <f t="shared" si="1"/>
        <v>40.212765957446813</v>
      </c>
      <c r="H30" s="78" t="s">
        <v>122</v>
      </c>
      <c r="J30" s="90"/>
      <c r="K30" s="90"/>
      <c r="L30" s="90"/>
      <c r="M30" s="90"/>
    </row>
    <row r="31" spans="1:13" x14ac:dyDescent="0.25">
      <c r="A31" s="76" t="s">
        <v>123</v>
      </c>
      <c r="B31" s="104">
        <v>105714</v>
      </c>
      <c r="C31" s="104">
        <v>36460</v>
      </c>
      <c r="D31" s="104">
        <v>11605</v>
      </c>
      <c r="E31" s="104">
        <v>57648</v>
      </c>
      <c r="F31" s="77">
        <f t="shared" si="0"/>
        <v>45.467014775715612</v>
      </c>
      <c r="G31" s="77">
        <f t="shared" si="1"/>
        <v>24.144387808176429</v>
      </c>
      <c r="H31" s="79" t="s">
        <v>124</v>
      </c>
      <c r="J31" s="90"/>
      <c r="K31" s="90"/>
      <c r="L31" s="90"/>
      <c r="M31" s="90"/>
    </row>
  </sheetData>
  <mergeCells count="5">
    <mergeCell ref="A5:A6"/>
    <mergeCell ref="B5:B6"/>
    <mergeCell ref="C5:G5"/>
    <mergeCell ref="H5:H6"/>
    <mergeCell ref="A4:H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3"/>
  <dimension ref="A1:Q31"/>
  <sheetViews>
    <sheetView rightToLeft="1" workbookViewId="0"/>
  </sheetViews>
  <sheetFormatPr baseColWidth="10" defaultColWidth="11.28515625" defaultRowHeight="15.75" x14ac:dyDescent="0.25"/>
  <cols>
    <col min="1" max="9" width="11.42578125" style="27"/>
  </cols>
  <sheetData>
    <row r="1" spans="1:17" ht="60" customHeight="1" x14ac:dyDescent="0.25">
      <c r="I1" s="114" t="e" vm="6">
        <v>#VALUE!</v>
      </c>
    </row>
    <row r="2" spans="1:17" ht="15.95" customHeight="1" x14ac:dyDescent="0.25"/>
    <row r="3" spans="1:17" ht="51.75" customHeight="1" x14ac:dyDescent="0.25">
      <c r="A3" s="216" t="s">
        <v>265</v>
      </c>
      <c r="B3" s="216"/>
      <c r="C3" s="216"/>
      <c r="D3" s="216"/>
      <c r="E3" s="216"/>
      <c r="F3" s="216"/>
      <c r="G3" s="216"/>
      <c r="H3" s="216"/>
      <c r="I3" s="216"/>
    </row>
    <row r="4" spans="1:17" ht="17.25" customHeight="1" x14ac:dyDescent="0.25">
      <c r="A4" s="226" t="s">
        <v>205</v>
      </c>
      <c r="B4" s="226"/>
      <c r="C4" s="226"/>
      <c r="D4" s="226"/>
      <c r="E4" s="226"/>
      <c r="F4" s="226"/>
      <c r="G4" s="226"/>
      <c r="H4" s="226"/>
      <c r="I4" s="214"/>
    </row>
    <row r="5" spans="1:17" ht="54.6" customHeight="1" x14ac:dyDescent="0.25">
      <c r="A5" s="155" t="s">
        <v>261</v>
      </c>
      <c r="B5" s="166" t="s">
        <v>264</v>
      </c>
      <c r="C5" s="166"/>
      <c r="D5" s="166"/>
      <c r="E5" s="166"/>
      <c r="F5" s="166"/>
      <c r="G5" s="166"/>
      <c r="H5" s="166"/>
      <c r="I5" s="155" t="s">
        <v>144</v>
      </c>
    </row>
    <row r="6" spans="1:17" ht="157.5" x14ac:dyDescent="0.25">
      <c r="A6" s="155"/>
      <c r="B6" s="29" t="s">
        <v>39</v>
      </c>
      <c r="C6" s="29" t="s">
        <v>262</v>
      </c>
      <c r="D6" s="168" t="s">
        <v>263</v>
      </c>
      <c r="E6" s="169"/>
      <c r="F6" s="29" t="s">
        <v>41</v>
      </c>
      <c r="G6" s="29" t="s">
        <v>42</v>
      </c>
      <c r="H6" s="36" t="s">
        <v>49</v>
      </c>
      <c r="I6" s="155"/>
    </row>
    <row r="7" spans="1:17" x14ac:dyDescent="0.25">
      <c r="A7" s="53" t="s">
        <v>75</v>
      </c>
      <c r="B7" s="104">
        <v>5831</v>
      </c>
      <c r="C7" s="104">
        <v>5752</v>
      </c>
      <c r="D7" s="170">
        <v>8109</v>
      </c>
      <c r="E7" s="170">
        <v>0</v>
      </c>
      <c r="F7" s="104">
        <v>6152</v>
      </c>
      <c r="G7" s="104">
        <v>2207</v>
      </c>
      <c r="H7" s="104">
        <v>28054</v>
      </c>
      <c r="I7" s="56" t="s">
        <v>76</v>
      </c>
      <c r="K7" s="90"/>
      <c r="L7" s="90"/>
      <c r="M7" s="171"/>
      <c r="N7" s="171"/>
      <c r="O7" s="90"/>
      <c r="P7" s="90"/>
      <c r="Q7" s="90"/>
    </row>
    <row r="8" spans="1:17" x14ac:dyDescent="0.25">
      <c r="A8" s="53" t="s">
        <v>77</v>
      </c>
      <c r="B8" s="104">
        <v>4818</v>
      </c>
      <c r="C8" s="104">
        <v>8899</v>
      </c>
      <c r="D8" s="170">
        <v>11183</v>
      </c>
      <c r="E8" s="170">
        <v>0</v>
      </c>
      <c r="F8" s="104">
        <v>4590</v>
      </c>
      <c r="G8" s="104">
        <v>2102</v>
      </c>
      <c r="H8" s="104">
        <v>31594</v>
      </c>
      <c r="I8" s="56" t="s">
        <v>78</v>
      </c>
      <c r="K8" s="90"/>
      <c r="L8" s="90"/>
      <c r="M8" s="171"/>
      <c r="N8" s="171"/>
      <c r="O8" s="90"/>
      <c r="P8" s="90"/>
      <c r="Q8" s="90"/>
    </row>
    <row r="9" spans="1:17" ht="31.5" x14ac:dyDescent="0.25">
      <c r="A9" s="53" t="s">
        <v>79</v>
      </c>
      <c r="B9" s="104">
        <v>4107</v>
      </c>
      <c r="C9" s="104">
        <v>7182</v>
      </c>
      <c r="D9" s="170">
        <v>11807</v>
      </c>
      <c r="E9" s="170">
        <v>0</v>
      </c>
      <c r="F9" s="104">
        <v>1553</v>
      </c>
      <c r="G9" s="104">
        <v>1834</v>
      </c>
      <c r="H9" s="104">
        <v>26485</v>
      </c>
      <c r="I9" s="56" t="s">
        <v>80</v>
      </c>
      <c r="K9" s="90"/>
      <c r="L9" s="90"/>
      <c r="M9" s="171"/>
      <c r="N9" s="171"/>
      <c r="O9" s="90"/>
      <c r="P9" s="90"/>
      <c r="Q9" s="90"/>
    </row>
    <row r="10" spans="1:17" ht="31.5" x14ac:dyDescent="0.25">
      <c r="A10" s="53" t="s">
        <v>81</v>
      </c>
      <c r="B10" s="104">
        <v>972</v>
      </c>
      <c r="C10" s="104">
        <v>2667</v>
      </c>
      <c r="D10" s="170">
        <v>4810</v>
      </c>
      <c r="E10" s="170">
        <v>0</v>
      </c>
      <c r="F10" s="104">
        <v>731</v>
      </c>
      <c r="G10" s="104">
        <v>815</v>
      </c>
      <c r="H10" s="104">
        <v>9997</v>
      </c>
      <c r="I10" s="56" t="s">
        <v>82</v>
      </c>
      <c r="K10" s="90"/>
      <c r="L10" s="90"/>
      <c r="M10" s="171"/>
      <c r="N10" s="171"/>
      <c r="O10" s="90"/>
      <c r="P10" s="90"/>
      <c r="Q10" s="90"/>
    </row>
    <row r="11" spans="1:17" x14ac:dyDescent="0.25">
      <c r="A11" s="53" t="s">
        <v>83</v>
      </c>
      <c r="B11" s="104">
        <v>2885</v>
      </c>
      <c r="C11" s="104">
        <v>2628</v>
      </c>
      <c r="D11" s="170">
        <v>5409</v>
      </c>
      <c r="E11" s="170">
        <v>0</v>
      </c>
      <c r="F11" s="104">
        <v>1591</v>
      </c>
      <c r="G11" s="104">
        <v>949</v>
      </c>
      <c r="H11" s="104">
        <v>13464</v>
      </c>
      <c r="I11" s="56" t="s">
        <v>84</v>
      </c>
      <c r="K11" s="90"/>
      <c r="L11" s="90"/>
      <c r="M11" s="171"/>
      <c r="N11" s="171"/>
      <c r="O11" s="90"/>
      <c r="P11" s="90"/>
      <c r="Q11" s="90"/>
    </row>
    <row r="12" spans="1:17" ht="31.5" x14ac:dyDescent="0.25">
      <c r="A12" s="53" t="s">
        <v>85</v>
      </c>
      <c r="B12" s="104">
        <v>662</v>
      </c>
      <c r="C12" s="104">
        <v>382</v>
      </c>
      <c r="D12" s="170">
        <v>1107</v>
      </c>
      <c r="E12" s="170">
        <v>0</v>
      </c>
      <c r="F12" s="104">
        <v>170</v>
      </c>
      <c r="G12" s="104">
        <v>121</v>
      </c>
      <c r="H12" s="104">
        <v>2444</v>
      </c>
      <c r="I12" s="56" t="s">
        <v>86</v>
      </c>
      <c r="K12" s="90"/>
      <c r="L12" s="90"/>
      <c r="M12" s="171"/>
      <c r="N12" s="171"/>
      <c r="O12" s="90"/>
      <c r="P12" s="90"/>
      <c r="Q12" s="90"/>
    </row>
    <row r="13" spans="1:17" x14ac:dyDescent="0.25">
      <c r="A13" s="53" t="s">
        <v>87</v>
      </c>
      <c r="B13" s="104">
        <v>1528</v>
      </c>
      <c r="C13" s="104">
        <v>863</v>
      </c>
      <c r="D13" s="170">
        <v>2719</v>
      </c>
      <c r="E13" s="170">
        <v>0</v>
      </c>
      <c r="F13" s="104">
        <v>783</v>
      </c>
      <c r="G13" s="104">
        <v>423</v>
      </c>
      <c r="H13" s="104">
        <v>6318</v>
      </c>
      <c r="I13" s="56" t="s">
        <v>88</v>
      </c>
      <c r="K13" s="90"/>
      <c r="L13" s="90"/>
      <c r="M13" s="171"/>
      <c r="N13" s="171"/>
      <c r="O13" s="90"/>
      <c r="P13" s="90"/>
      <c r="Q13" s="90"/>
    </row>
    <row r="14" spans="1:17" x14ac:dyDescent="0.25">
      <c r="A14" s="53" t="s">
        <v>89</v>
      </c>
      <c r="B14" s="104">
        <v>854</v>
      </c>
      <c r="C14" s="104">
        <v>639</v>
      </c>
      <c r="D14" s="170">
        <v>2290</v>
      </c>
      <c r="E14" s="170">
        <v>0</v>
      </c>
      <c r="F14" s="104">
        <v>338</v>
      </c>
      <c r="G14" s="104">
        <v>410</v>
      </c>
      <c r="H14" s="104">
        <v>4534</v>
      </c>
      <c r="I14" s="56" t="s">
        <v>90</v>
      </c>
      <c r="K14" s="90"/>
      <c r="L14" s="90"/>
      <c r="M14" s="171"/>
      <c r="N14" s="171"/>
      <c r="O14" s="90"/>
      <c r="P14" s="90"/>
      <c r="Q14" s="90"/>
    </row>
    <row r="15" spans="1:17" ht="31.5" x14ac:dyDescent="0.25">
      <c r="A15" s="53" t="s">
        <v>91</v>
      </c>
      <c r="B15" s="104">
        <v>554</v>
      </c>
      <c r="C15" s="104">
        <v>463</v>
      </c>
      <c r="D15" s="170">
        <v>1051</v>
      </c>
      <c r="E15" s="170">
        <v>0</v>
      </c>
      <c r="F15" s="104">
        <v>977</v>
      </c>
      <c r="G15" s="104">
        <v>345</v>
      </c>
      <c r="H15" s="104">
        <v>3393</v>
      </c>
      <c r="I15" s="56" t="s">
        <v>92</v>
      </c>
      <c r="K15" s="90"/>
      <c r="L15" s="90"/>
      <c r="M15" s="171"/>
      <c r="N15" s="171"/>
      <c r="O15" s="90"/>
      <c r="P15" s="90"/>
      <c r="Q15" s="90"/>
    </row>
    <row r="16" spans="1:17" x14ac:dyDescent="0.25">
      <c r="A16" s="53" t="s">
        <v>93</v>
      </c>
      <c r="B16" s="104">
        <v>569</v>
      </c>
      <c r="C16" s="104">
        <v>487</v>
      </c>
      <c r="D16" s="170">
        <v>1415</v>
      </c>
      <c r="E16" s="170">
        <v>0</v>
      </c>
      <c r="F16" s="104">
        <v>825</v>
      </c>
      <c r="G16" s="104">
        <v>290</v>
      </c>
      <c r="H16" s="104">
        <v>3588</v>
      </c>
      <c r="I16" s="56" t="s">
        <v>94</v>
      </c>
      <c r="K16" s="90"/>
      <c r="L16" s="90"/>
      <c r="M16" s="171"/>
      <c r="N16" s="171"/>
      <c r="O16" s="90"/>
      <c r="P16" s="90"/>
      <c r="Q16" s="90"/>
    </row>
    <row r="17" spans="1:17" x14ac:dyDescent="0.25">
      <c r="A17" s="53" t="s">
        <v>95</v>
      </c>
      <c r="B17" s="104">
        <v>479</v>
      </c>
      <c r="C17" s="104">
        <v>715</v>
      </c>
      <c r="D17" s="170">
        <v>1285</v>
      </c>
      <c r="E17" s="170">
        <v>0</v>
      </c>
      <c r="F17" s="104">
        <v>256</v>
      </c>
      <c r="G17" s="104">
        <v>302</v>
      </c>
      <c r="H17" s="104">
        <v>3039</v>
      </c>
      <c r="I17" s="56" t="s">
        <v>96</v>
      </c>
      <c r="K17" s="90"/>
      <c r="L17" s="90"/>
      <c r="M17" s="171"/>
      <c r="N17" s="171"/>
      <c r="O17" s="90"/>
      <c r="P17" s="90"/>
      <c r="Q17" s="90"/>
    </row>
    <row r="18" spans="1:17" x14ac:dyDescent="0.25">
      <c r="A18" s="53" t="s">
        <v>97</v>
      </c>
      <c r="B18" s="104">
        <v>4930</v>
      </c>
      <c r="C18" s="104">
        <v>3164</v>
      </c>
      <c r="D18" s="170">
        <v>5938</v>
      </c>
      <c r="E18" s="170">
        <v>0</v>
      </c>
      <c r="F18" s="104">
        <v>5644</v>
      </c>
      <c r="G18" s="104">
        <v>1061</v>
      </c>
      <c r="H18" s="104">
        <v>20740</v>
      </c>
      <c r="I18" s="56" t="s">
        <v>98</v>
      </c>
      <c r="K18" s="90"/>
      <c r="L18" s="90"/>
      <c r="M18" s="171"/>
      <c r="N18" s="171"/>
      <c r="O18" s="90"/>
      <c r="P18" s="90"/>
      <c r="Q18" s="90"/>
    </row>
    <row r="19" spans="1:17" ht="31.5" x14ac:dyDescent="0.25">
      <c r="A19" s="53" t="s">
        <v>99</v>
      </c>
      <c r="B19" s="104">
        <v>3377</v>
      </c>
      <c r="C19" s="104">
        <v>2022</v>
      </c>
      <c r="D19" s="170">
        <v>4444</v>
      </c>
      <c r="E19" s="170">
        <v>0</v>
      </c>
      <c r="F19" s="104">
        <v>3509</v>
      </c>
      <c r="G19" s="104">
        <v>627</v>
      </c>
      <c r="H19" s="104">
        <v>13981</v>
      </c>
      <c r="I19" s="56" t="s">
        <v>100</v>
      </c>
      <c r="K19" s="90"/>
      <c r="L19" s="90"/>
      <c r="M19" s="171"/>
      <c r="N19" s="171"/>
      <c r="O19" s="90"/>
      <c r="P19" s="90"/>
      <c r="Q19" s="90"/>
    </row>
    <row r="20" spans="1:17" x14ac:dyDescent="0.25">
      <c r="A20" s="53" t="s">
        <v>101</v>
      </c>
      <c r="B20" s="104">
        <v>1330</v>
      </c>
      <c r="C20" s="104">
        <v>988</v>
      </c>
      <c r="D20" s="170">
        <v>2800</v>
      </c>
      <c r="E20" s="170">
        <v>0</v>
      </c>
      <c r="F20" s="104">
        <v>1730</v>
      </c>
      <c r="G20" s="104">
        <v>754</v>
      </c>
      <c r="H20" s="104">
        <v>7603</v>
      </c>
      <c r="I20" s="56" t="s">
        <v>102</v>
      </c>
      <c r="K20" s="90"/>
      <c r="L20" s="90"/>
      <c r="M20" s="171"/>
      <c r="N20" s="171"/>
      <c r="O20" s="90"/>
      <c r="P20" s="90"/>
      <c r="Q20" s="90"/>
    </row>
    <row r="21" spans="1:17" x14ac:dyDescent="0.25">
      <c r="A21" s="53" t="s">
        <v>103</v>
      </c>
      <c r="B21" s="104">
        <v>2720</v>
      </c>
      <c r="C21" s="104">
        <v>1741</v>
      </c>
      <c r="D21" s="170">
        <v>4317</v>
      </c>
      <c r="E21" s="170">
        <v>0</v>
      </c>
      <c r="F21" s="104">
        <v>2978</v>
      </c>
      <c r="G21" s="104">
        <v>807</v>
      </c>
      <c r="H21" s="104">
        <v>12564</v>
      </c>
      <c r="I21" s="56" t="s">
        <v>104</v>
      </c>
      <c r="K21" s="90"/>
      <c r="L21" s="90"/>
      <c r="M21" s="171"/>
      <c r="N21" s="171"/>
      <c r="O21" s="90"/>
      <c r="P21" s="90"/>
      <c r="Q21" s="90"/>
    </row>
    <row r="22" spans="1:17" ht="31.5" x14ac:dyDescent="0.25">
      <c r="A22" s="53" t="s">
        <v>105</v>
      </c>
      <c r="B22" s="104">
        <v>938</v>
      </c>
      <c r="C22" s="104">
        <v>714</v>
      </c>
      <c r="D22" s="170">
        <v>2344</v>
      </c>
      <c r="E22" s="170">
        <v>0</v>
      </c>
      <c r="F22" s="104">
        <v>1008</v>
      </c>
      <c r="G22" s="104">
        <v>661</v>
      </c>
      <c r="H22" s="104">
        <v>5667</v>
      </c>
      <c r="I22" s="56" t="s">
        <v>106</v>
      </c>
      <c r="K22" s="90"/>
      <c r="L22" s="90"/>
      <c r="M22" s="171"/>
      <c r="N22" s="171"/>
      <c r="O22" s="90"/>
      <c r="P22" s="90"/>
      <c r="Q22" s="90"/>
    </row>
    <row r="23" spans="1:17" ht="31.5" x14ac:dyDescent="0.25">
      <c r="A23" s="53" t="s">
        <v>107</v>
      </c>
      <c r="B23" s="104">
        <v>634</v>
      </c>
      <c r="C23" s="104">
        <v>587</v>
      </c>
      <c r="D23" s="170">
        <v>1367</v>
      </c>
      <c r="E23" s="170">
        <v>0</v>
      </c>
      <c r="F23" s="104">
        <v>352</v>
      </c>
      <c r="G23" s="104">
        <v>464</v>
      </c>
      <c r="H23" s="104">
        <v>3406</v>
      </c>
      <c r="I23" s="56" t="s">
        <v>108</v>
      </c>
      <c r="K23" s="90"/>
      <c r="L23" s="90"/>
      <c r="M23" s="171"/>
      <c r="N23" s="171"/>
      <c r="O23" s="90"/>
      <c r="P23" s="90"/>
      <c r="Q23" s="90"/>
    </row>
    <row r="24" spans="1:17" ht="31.5" x14ac:dyDescent="0.25">
      <c r="A24" s="53" t="s">
        <v>109</v>
      </c>
      <c r="B24" s="104">
        <v>913</v>
      </c>
      <c r="C24" s="104">
        <v>574</v>
      </c>
      <c r="D24" s="170">
        <v>1753</v>
      </c>
      <c r="E24" s="170">
        <v>0</v>
      </c>
      <c r="F24" s="104">
        <v>354</v>
      </c>
      <c r="G24" s="104">
        <v>642</v>
      </c>
      <c r="H24" s="104">
        <v>4238</v>
      </c>
      <c r="I24" s="56" t="s">
        <v>110</v>
      </c>
      <c r="K24" s="90"/>
      <c r="L24" s="90"/>
      <c r="M24" s="171"/>
      <c r="N24" s="171"/>
      <c r="O24" s="90"/>
      <c r="P24" s="90"/>
      <c r="Q24" s="90"/>
    </row>
    <row r="25" spans="1:17" x14ac:dyDescent="0.25">
      <c r="A25" s="53" t="s">
        <v>111</v>
      </c>
      <c r="B25" s="104">
        <v>1043</v>
      </c>
      <c r="C25" s="104">
        <v>910</v>
      </c>
      <c r="D25" s="170">
        <v>2476</v>
      </c>
      <c r="E25" s="170">
        <v>0</v>
      </c>
      <c r="F25" s="104">
        <v>2384</v>
      </c>
      <c r="G25" s="104">
        <v>428</v>
      </c>
      <c r="H25" s="104">
        <v>7244</v>
      </c>
      <c r="I25" s="56" t="s">
        <v>112</v>
      </c>
      <c r="K25" s="90"/>
      <c r="L25" s="90"/>
      <c r="M25" s="171"/>
      <c r="N25" s="171"/>
      <c r="O25" s="90"/>
      <c r="P25" s="90"/>
      <c r="Q25" s="90"/>
    </row>
    <row r="26" spans="1:17" ht="31.5" x14ac:dyDescent="0.25">
      <c r="A26" s="53" t="s">
        <v>113</v>
      </c>
      <c r="B26" s="104">
        <v>3018</v>
      </c>
      <c r="C26" s="104">
        <v>1130</v>
      </c>
      <c r="D26" s="170">
        <v>4331</v>
      </c>
      <c r="E26" s="170">
        <v>0</v>
      </c>
      <c r="F26" s="104">
        <v>762</v>
      </c>
      <c r="G26" s="104">
        <v>733</v>
      </c>
      <c r="H26" s="104">
        <v>9975</v>
      </c>
      <c r="I26" s="56" t="s">
        <v>114</v>
      </c>
      <c r="K26" s="90"/>
      <c r="L26" s="90"/>
      <c r="M26" s="171"/>
      <c r="N26" s="171"/>
      <c r="O26" s="90"/>
      <c r="P26" s="90"/>
      <c r="Q26" s="90"/>
    </row>
    <row r="27" spans="1:17" ht="31.5" x14ac:dyDescent="0.25">
      <c r="A27" s="53" t="s">
        <v>115</v>
      </c>
      <c r="B27" s="104">
        <v>757</v>
      </c>
      <c r="C27" s="104">
        <v>226</v>
      </c>
      <c r="D27" s="170">
        <v>1230</v>
      </c>
      <c r="E27" s="170">
        <v>0</v>
      </c>
      <c r="F27" s="104">
        <v>322</v>
      </c>
      <c r="G27" s="104">
        <v>226</v>
      </c>
      <c r="H27" s="104">
        <v>2763</v>
      </c>
      <c r="I27" s="56" t="s">
        <v>116</v>
      </c>
      <c r="K27" s="90"/>
      <c r="L27" s="90"/>
      <c r="M27" s="171"/>
      <c r="N27" s="171"/>
      <c r="O27" s="90"/>
      <c r="P27" s="90"/>
      <c r="Q27" s="90"/>
    </row>
    <row r="28" spans="1:17" x14ac:dyDescent="0.25">
      <c r="A28" s="53" t="s">
        <v>117</v>
      </c>
      <c r="B28" s="104">
        <v>771</v>
      </c>
      <c r="C28" s="104">
        <v>484</v>
      </c>
      <c r="D28" s="170">
        <v>1612</v>
      </c>
      <c r="E28" s="170">
        <v>0</v>
      </c>
      <c r="F28" s="104">
        <v>1144</v>
      </c>
      <c r="G28" s="104">
        <v>255</v>
      </c>
      <c r="H28" s="104">
        <v>4268</v>
      </c>
      <c r="I28" s="56" t="s">
        <v>118</v>
      </c>
      <c r="K28" s="90"/>
      <c r="L28" s="90"/>
      <c r="M28" s="171"/>
      <c r="N28" s="171"/>
      <c r="O28" s="90"/>
      <c r="P28" s="90"/>
      <c r="Q28" s="90"/>
    </row>
    <row r="29" spans="1:17" x14ac:dyDescent="0.25">
      <c r="A29" s="53" t="s">
        <v>119</v>
      </c>
      <c r="B29" s="104">
        <v>309</v>
      </c>
      <c r="C29" s="104">
        <v>201</v>
      </c>
      <c r="D29" s="170">
        <v>616</v>
      </c>
      <c r="E29" s="170">
        <v>0</v>
      </c>
      <c r="F29" s="104">
        <v>133</v>
      </c>
      <c r="G29" s="104">
        <v>105</v>
      </c>
      <c r="H29" s="104">
        <v>1367</v>
      </c>
      <c r="I29" s="56" t="s">
        <v>120</v>
      </c>
      <c r="K29" s="90"/>
      <c r="L29" s="90"/>
      <c r="M29" s="171"/>
      <c r="N29" s="171"/>
      <c r="O29" s="90"/>
      <c r="P29" s="90"/>
      <c r="Q29" s="90"/>
    </row>
    <row r="30" spans="1:17" x14ac:dyDescent="0.25">
      <c r="A30" s="53" t="s">
        <v>121</v>
      </c>
      <c r="B30" s="104">
        <v>408</v>
      </c>
      <c r="C30" s="104">
        <v>124</v>
      </c>
      <c r="D30" s="170">
        <v>861</v>
      </c>
      <c r="E30" s="170">
        <v>0</v>
      </c>
      <c r="F30" s="104">
        <v>110</v>
      </c>
      <c r="G30" s="104">
        <v>215</v>
      </c>
      <c r="H30" s="104">
        <v>1720</v>
      </c>
      <c r="I30" s="56" t="s">
        <v>122</v>
      </c>
      <c r="K30" s="90"/>
      <c r="L30" s="90"/>
      <c r="M30" s="171"/>
      <c r="N30" s="171"/>
      <c r="O30" s="90"/>
      <c r="P30" s="90"/>
      <c r="Q30" s="90"/>
    </row>
    <row r="31" spans="1:17" x14ac:dyDescent="0.25">
      <c r="A31" s="53" t="s">
        <v>123</v>
      </c>
      <c r="B31" s="104">
        <v>44417</v>
      </c>
      <c r="C31" s="104">
        <v>43556</v>
      </c>
      <c r="D31" s="170">
        <v>85288</v>
      </c>
      <c r="E31" s="170"/>
      <c r="F31" s="104">
        <v>38407</v>
      </c>
      <c r="G31" s="104">
        <v>16788</v>
      </c>
      <c r="H31" s="104">
        <v>228458</v>
      </c>
      <c r="I31" s="58" t="s">
        <v>124</v>
      </c>
      <c r="K31" s="90"/>
      <c r="L31" s="90"/>
      <c r="M31" s="171"/>
      <c r="N31" s="171"/>
      <c r="O31" s="90"/>
      <c r="P31" s="90"/>
      <c r="Q31" s="90"/>
    </row>
  </sheetData>
  <mergeCells count="55">
    <mergeCell ref="M20:N20"/>
    <mergeCell ref="M21:N21"/>
    <mergeCell ref="M7:N7"/>
    <mergeCell ref="M8:N8"/>
    <mergeCell ref="M9:N9"/>
    <mergeCell ref="M10:N10"/>
    <mergeCell ref="M11:N11"/>
    <mergeCell ref="M12:N12"/>
    <mergeCell ref="M13:N13"/>
    <mergeCell ref="M14:N14"/>
    <mergeCell ref="M15:N15"/>
    <mergeCell ref="M16:N16"/>
    <mergeCell ref="M17:N17"/>
    <mergeCell ref="M18:N18"/>
    <mergeCell ref="M19:N19"/>
    <mergeCell ref="M31:N31"/>
    <mergeCell ref="M22:N22"/>
    <mergeCell ref="M23:N23"/>
    <mergeCell ref="M24:N24"/>
    <mergeCell ref="M25:N25"/>
    <mergeCell ref="M26:N26"/>
    <mergeCell ref="M27:N27"/>
    <mergeCell ref="M28:N28"/>
    <mergeCell ref="M29:N29"/>
    <mergeCell ref="M30:N30"/>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B5:H5"/>
    <mergeCell ref="I5:I6"/>
    <mergeCell ref="A3:I3"/>
    <mergeCell ref="D6:E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4"/>
  <dimension ref="A1:Q31"/>
  <sheetViews>
    <sheetView rightToLeft="1" workbookViewId="0"/>
  </sheetViews>
  <sheetFormatPr baseColWidth="10" defaultColWidth="11.28515625" defaultRowHeight="15.75" x14ac:dyDescent="0.25"/>
  <cols>
    <col min="1" max="9" width="11.42578125" style="27"/>
  </cols>
  <sheetData>
    <row r="1" spans="1:17" ht="60" customHeight="1" x14ac:dyDescent="0.25">
      <c r="I1" s="114" t="e" vm="6">
        <v>#VALUE!</v>
      </c>
    </row>
    <row r="2" spans="1:17" ht="15.95" customHeight="1" x14ac:dyDescent="0.25"/>
    <row r="3" spans="1:17" ht="51.75" customHeight="1" x14ac:dyDescent="0.25">
      <c r="A3" s="216" t="s">
        <v>265</v>
      </c>
      <c r="B3" s="216"/>
      <c r="C3" s="216"/>
      <c r="D3" s="216"/>
      <c r="E3" s="216"/>
      <c r="F3" s="216"/>
      <c r="G3" s="216"/>
      <c r="H3" s="216"/>
      <c r="I3" s="216"/>
    </row>
    <row r="4" spans="1:17" ht="15.75" customHeight="1" x14ac:dyDescent="0.25">
      <c r="A4" s="227" t="s">
        <v>206</v>
      </c>
      <c r="B4" s="227"/>
      <c r="C4" s="227"/>
      <c r="D4" s="227"/>
      <c r="E4" s="227"/>
      <c r="F4" s="227"/>
      <c r="G4" s="227"/>
      <c r="H4" s="227"/>
      <c r="I4" s="227"/>
    </row>
    <row r="5" spans="1:17" s="3" customFormat="1" ht="61.15" customHeight="1" x14ac:dyDescent="0.25">
      <c r="A5" s="155" t="s">
        <v>261</v>
      </c>
      <c r="B5" s="166" t="s">
        <v>264</v>
      </c>
      <c r="C5" s="166"/>
      <c r="D5" s="166"/>
      <c r="E5" s="166"/>
      <c r="F5" s="166"/>
      <c r="G5" s="166"/>
      <c r="H5" s="166"/>
      <c r="I5" s="155" t="s">
        <v>144</v>
      </c>
    </row>
    <row r="6" spans="1:17" s="3" customFormat="1" ht="157.5" x14ac:dyDescent="0.25">
      <c r="A6" s="155"/>
      <c r="B6" s="29" t="s">
        <v>39</v>
      </c>
      <c r="C6" s="29" t="s">
        <v>40</v>
      </c>
      <c r="D6" s="168" t="s">
        <v>263</v>
      </c>
      <c r="E6" s="169"/>
      <c r="F6" s="29" t="s">
        <v>41</v>
      </c>
      <c r="G6" s="29" t="s">
        <v>42</v>
      </c>
      <c r="H6" s="36" t="s">
        <v>49</v>
      </c>
      <c r="I6" s="155"/>
      <c r="N6" s="90"/>
      <c r="O6" s="90"/>
    </row>
    <row r="7" spans="1:17" x14ac:dyDescent="0.25">
      <c r="A7" s="53" t="s">
        <v>75</v>
      </c>
      <c r="B7" s="97">
        <v>3512</v>
      </c>
      <c r="C7" s="97">
        <v>2958</v>
      </c>
      <c r="D7" s="170">
        <v>2831</v>
      </c>
      <c r="E7" s="170"/>
      <c r="F7" s="97">
        <v>2293</v>
      </c>
      <c r="G7" s="97">
        <v>938</v>
      </c>
      <c r="H7" s="104">
        <v>12532</v>
      </c>
      <c r="I7" s="56" t="s">
        <v>76</v>
      </c>
      <c r="K7" s="90"/>
      <c r="L7" s="90"/>
      <c r="M7" s="171"/>
      <c r="N7" s="171"/>
      <c r="O7" s="90"/>
      <c r="P7" s="90"/>
      <c r="Q7" s="90"/>
    </row>
    <row r="8" spans="1:17" x14ac:dyDescent="0.25">
      <c r="A8" s="53" t="s">
        <v>77</v>
      </c>
      <c r="B8" s="97">
        <v>2763</v>
      </c>
      <c r="C8" s="97">
        <v>4615</v>
      </c>
      <c r="D8" s="170">
        <v>4131</v>
      </c>
      <c r="E8" s="170">
        <v>0</v>
      </c>
      <c r="F8" s="97">
        <v>2403</v>
      </c>
      <c r="G8" s="97">
        <v>911</v>
      </c>
      <c r="H8" s="104">
        <v>14824</v>
      </c>
      <c r="I8" s="56" t="s">
        <v>78</v>
      </c>
      <c r="K8" s="90"/>
      <c r="L8" s="90"/>
      <c r="M8" s="171"/>
      <c r="N8" s="171"/>
      <c r="O8" s="90"/>
      <c r="P8" s="90"/>
      <c r="Q8" s="90"/>
    </row>
    <row r="9" spans="1:17" ht="31.5" x14ac:dyDescent="0.25">
      <c r="A9" s="53" t="s">
        <v>79</v>
      </c>
      <c r="B9" s="97">
        <v>2818</v>
      </c>
      <c r="C9" s="97">
        <v>3936</v>
      </c>
      <c r="D9" s="170">
        <v>4028</v>
      </c>
      <c r="E9" s="170">
        <v>0</v>
      </c>
      <c r="F9" s="97">
        <v>673</v>
      </c>
      <c r="G9" s="97">
        <v>794</v>
      </c>
      <c r="H9" s="104">
        <v>12249</v>
      </c>
      <c r="I9" s="56" t="s">
        <v>80</v>
      </c>
      <c r="K9" s="90"/>
      <c r="L9" s="90"/>
      <c r="M9" s="171"/>
      <c r="N9" s="171"/>
      <c r="O9" s="90"/>
      <c r="P9" s="90"/>
      <c r="Q9" s="90"/>
    </row>
    <row r="10" spans="1:17" ht="31.5" x14ac:dyDescent="0.25">
      <c r="A10" s="53" t="s">
        <v>81</v>
      </c>
      <c r="B10" s="97">
        <v>654</v>
      </c>
      <c r="C10" s="97">
        <v>1470</v>
      </c>
      <c r="D10" s="170">
        <v>1609</v>
      </c>
      <c r="E10" s="170">
        <v>0</v>
      </c>
      <c r="F10" s="97">
        <v>345</v>
      </c>
      <c r="G10" s="97">
        <v>327</v>
      </c>
      <c r="H10" s="104">
        <v>4405</v>
      </c>
      <c r="I10" s="56" t="s">
        <v>82</v>
      </c>
      <c r="K10" s="90"/>
      <c r="L10" s="90"/>
      <c r="M10" s="171"/>
      <c r="N10" s="171"/>
      <c r="O10" s="90"/>
      <c r="P10" s="90"/>
      <c r="Q10" s="90"/>
    </row>
    <row r="11" spans="1:17" x14ac:dyDescent="0.25">
      <c r="A11" s="53" t="s">
        <v>83</v>
      </c>
      <c r="B11" s="97">
        <v>1914</v>
      </c>
      <c r="C11" s="97">
        <v>1398</v>
      </c>
      <c r="D11" s="170">
        <v>1854</v>
      </c>
      <c r="E11" s="170">
        <v>0</v>
      </c>
      <c r="F11" s="97">
        <v>684</v>
      </c>
      <c r="G11" s="97">
        <v>421</v>
      </c>
      <c r="H11" s="104">
        <v>6271</v>
      </c>
      <c r="I11" s="56" t="s">
        <v>84</v>
      </c>
      <c r="K11" s="90"/>
      <c r="L11" s="90"/>
      <c r="M11" s="171"/>
      <c r="N11" s="171"/>
      <c r="O11" s="90"/>
      <c r="P11" s="90"/>
      <c r="Q11" s="90"/>
    </row>
    <row r="12" spans="1:17" ht="31.5" x14ac:dyDescent="0.25">
      <c r="A12" s="53" t="s">
        <v>85</v>
      </c>
      <c r="B12" s="97">
        <v>445</v>
      </c>
      <c r="C12" s="97">
        <v>201</v>
      </c>
      <c r="D12" s="170">
        <v>370</v>
      </c>
      <c r="E12" s="170">
        <v>0</v>
      </c>
      <c r="F12" s="97">
        <v>53</v>
      </c>
      <c r="G12" s="97">
        <v>50</v>
      </c>
      <c r="H12" s="104">
        <v>1120</v>
      </c>
      <c r="I12" s="56" t="s">
        <v>86</v>
      </c>
      <c r="K12" s="90"/>
      <c r="L12" s="90"/>
      <c r="M12" s="171"/>
      <c r="N12" s="171"/>
      <c r="O12" s="90"/>
      <c r="P12" s="90"/>
      <c r="Q12" s="90"/>
    </row>
    <row r="13" spans="1:17" x14ac:dyDescent="0.25">
      <c r="A13" s="53" t="s">
        <v>87</v>
      </c>
      <c r="B13" s="97">
        <v>931</v>
      </c>
      <c r="C13" s="97">
        <v>456</v>
      </c>
      <c r="D13" s="170">
        <v>913</v>
      </c>
      <c r="E13" s="170">
        <v>0</v>
      </c>
      <c r="F13" s="97">
        <v>317</v>
      </c>
      <c r="G13" s="97">
        <v>167</v>
      </c>
      <c r="H13" s="104">
        <v>2785</v>
      </c>
      <c r="I13" s="56" t="s">
        <v>88</v>
      </c>
      <c r="K13" s="90"/>
      <c r="L13" s="90"/>
      <c r="M13" s="171"/>
      <c r="N13" s="171"/>
      <c r="O13" s="90"/>
      <c r="P13" s="90"/>
      <c r="Q13" s="90"/>
    </row>
    <row r="14" spans="1:17" x14ac:dyDescent="0.25">
      <c r="A14" s="53" t="s">
        <v>89</v>
      </c>
      <c r="B14" s="97">
        <v>628</v>
      </c>
      <c r="C14" s="97">
        <v>358</v>
      </c>
      <c r="D14" s="170">
        <v>666</v>
      </c>
      <c r="E14" s="170">
        <v>0</v>
      </c>
      <c r="F14" s="97">
        <v>143</v>
      </c>
      <c r="G14" s="97">
        <v>188</v>
      </c>
      <c r="H14" s="104">
        <v>1983</v>
      </c>
      <c r="I14" s="56" t="s">
        <v>90</v>
      </c>
      <c r="K14" s="90"/>
      <c r="L14" s="90"/>
      <c r="M14" s="171"/>
      <c r="N14" s="171"/>
      <c r="O14" s="90"/>
      <c r="P14" s="90"/>
      <c r="Q14" s="90"/>
    </row>
    <row r="15" spans="1:17" ht="31.5" x14ac:dyDescent="0.25">
      <c r="A15" s="53" t="s">
        <v>91</v>
      </c>
      <c r="B15" s="97">
        <v>409</v>
      </c>
      <c r="C15" s="97">
        <v>229</v>
      </c>
      <c r="D15" s="170">
        <v>360</v>
      </c>
      <c r="E15" s="170">
        <v>0</v>
      </c>
      <c r="F15" s="97">
        <v>312</v>
      </c>
      <c r="G15" s="97">
        <v>163</v>
      </c>
      <c r="H15" s="104">
        <v>1474</v>
      </c>
      <c r="I15" s="56" t="s">
        <v>92</v>
      </c>
      <c r="K15" s="90"/>
      <c r="L15" s="90"/>
      <c r="M15" s="171"/>
      <c r="N15" s="171"/>
      <c r="O15" s="90"/>
      <c r="P15" s="90"/>
      <c r="Q15" s="90"/>
    </row>
    <row r="16" spans="1:17" x14ac:dyDescent="0.25">
      <c r="A16" s="53" t="s">
        <v>93</v>
      </c>
      <c r="B16" s="97">
        <v>414</v>
      </c>
      <c r="C16" s="97">
        <v>253</v>
      </c>
      <c r="D16" s="170">
        <v>375</v>
      </c>
      <c r="E16" s="170">
        <v>0</v>
      </c>
      <c r="F16" s="97">
        <v>446</v>
      </c>
      <c r="G16" s="97">
        <v>127</v>
      </c>
      <c r="H16" s="104">
        <v>1615</v>
      </c>
      <c r="I16" s="56" t="s">
        <v>94</v>
      </c>
      <c r="K16" s="90"/>
      <c r="L16" s="90"/>
      <c r="M16" s="171"/>
      <c r="N16" s="171"/>
      <c r="O16" s="90"/>
      <c r="P16" s="90"/>
      <c r="Q16" s="90"/>
    </row>
    <row r="17" spans="1:17" x14ac:dyDescent="0.25">
      <c r="A17" s="53" t="s">
        <v>95</v>
      </c>
      <c r="B17" s="97">
        <v>335</v>
      </c>
      <c r="C17" s="97">
        <v>371</v>
      </c>
      <c r="D17" s="170">
        <v>397</v>
      </c>
      <c r="E17" s="170">
        <v>0</v>
      </c>
      <c r="F17" s="97">
        <v>120</v>
      </c>
      <c r="G17" s="97">
        <v>130</v>
      </c>
      <c r="H17" s="104">
        <v>1353</v>
      </c>
      <c r="I17" s="56" t="s">
        <v>96</v>
      </c>
      <c r="K17" s="90"/>
      <c r="L17" s="90"/>
      <c r="M17" s="171"/>
      <c r="N17" s="171"/>
      <c r="O17" s="90"/>
      <c r="P17" s="90"/>
      <c r="Q17" s="90"/>
    </row>
    <row r="18" spans="1:17" x14ac:dyDescent="0.25">
      <c r="A18" s="53" t="s">
        <v>97</v>
      </c>
      <c r="B18" s="97">
        <v>2603</v>
      </c>
      <c r="C18" s="97">
        <v>1566</v>
      </c>
      <c r="D18" s="170">
        <v>2126</v>
      </c>
      <c r="E18" s="170">
        <v>0</v>
      </c>
      <c r="F18" s="97">
        <v>2106</v>
      </c>
      <c r="G18" s="97">
        <v>427</v>
      </c>
      <c r="H18" s="104">
        <v>8829</v>
      </c>
      <c r="I18" s="56" t="s">
        <v>98</v>
      </c>
      <c r="K18" s="90"/>
      <c r="L18" s="90"/>
      <c r="M18" s="171"/>
      <c r="N18" s="171"/>
      <c r="O18" s="90"/>
      <c r="P18" s="90"/>
      <c r="Q18" s="90"/>
    </row>
    <row r="19" spans="1:17" ht="31.5" x14ac:dyDescent="0.25">
      <c r="A19" s="53" t="s">
        <v>99</v>
      </c>
      <c r="B19" s="97">
        <v>1870</v>
      </c>
      <c r="C19" s="97">
        <v>987</v>
      </c>
      <c r="D19" s="170">
        <v>1542</v>
      </c>
      <c r="E19" s="170">
        <v>0</v>
      </c>
      <c r="F19" s="97">
        <v>1330</v>
      </c>
      <c r="G19" s="97">
        <v>245</v>
      </c>
      <c r="H19" s="104">
        <v>5975</v>
      </c>
      <c r="I19" s="56" t="s">
        <v>100</v>
      </c>
      <c r="K19" s="90"/>
      <c r="L19" s="90"/>
      <c r="M19" s="171"/>
      <c r="N19" s="171"/>
      <c r="O19" s="90"/>
      <c r="P19" s="90"/>
      <c r="Q19" s="90"/>
    </row>
    <row r="20" spans="1:17" x14ac:dyDescent="0.25">
      <c r="A20" s="53" t="s">
        <v>101</v>
      </c>
      <c r="B20" s="97">
        <v>929</v>
      </c>
      <c r="C20" s="97">
        <v>514</v>
      </c>
      <c r="D20" s="170">
        <v>941</v>
      </c>
      <c r="E20" s="170">
        <v>0</v>
      </c>
      <c r="F20" s="97">
        <v>697</v>
      </c>
      <c r="G20" s="97">
        <v>327</v>
      </c>
      <c r="H20" s="104">
        <v>3409</v>
      </c>
      <c r="I20" s="56" t="s">
        <v>102</v>
      </c>
      <c r="K20" s="90"/>
      <c r="L20" s="90"/>
      <c r="M20" s="171"/>
      <c r="N20" s="171"/>
      <c r="O20" s="90"/>
      <c r="P20" s="90"/>
      <c r="Q20" s="90"/>
    </row>
    <row r="21" spans="1:17" x14ac:dyDescent="0.25">
      <c r="A21" s="53" t="s">
        <v>103</v>
      </c>
      <c r="B21" s="97">
        <v>1796</v>
      </c>
      <c r="C21" s="97">
        <v>875</v>
      </c>
      <c r="D21" s="170">
        <v>1403</v>
      </c>
      <c r="E21" s="170">
        <v>0</v>
      </c>
      <c r="F21" s="97">
        <v>1221</v>
      </c>
      <c r="G21" s="97">
        <v>329</v>
      </c>
      <c r="H21" s="104">
        <v>5624</v>
      </c>
      <c r="I21" s="56" t="s">
        <v>104</v>
      </c>
      <c r="K21" s="90"/>
      <c r="L21" s="90"/>
      <c r="M21" s="171"/>
      <c r="N21" s="171"/>
      <c r="O21" s="90"/>
      <c r="P21" s="90"/>
      <c r="Q21" s="90"/>
    </row>
    <row r="22" spans="1:17" ht="31.5" x14ac:dyDescent="0.25">
      <c r="A22" s="53" t="s">
        <v>105</v>
      </c>
      <c r="B22" s="97">
        <v>661</v>
      </c>
      <c r="C22" s="97">
        <v>406</v>
      </c>
      <c r="D22" s="170">
        <v>766</v>
      </c>
      <c r="E22" s="170">
        <v>0</v>
      </c>
      <c r="F22" s="97">
        <v>383</v>
      </c>
      <c r="G22" s="97">
        <v>314</v>
      </c>
      <c r="H22" s="104">
        <v>2531</v>
      </c>
      <c r="I22" s="56" t="s">
        <v>106</v>
      </c>
      <c r="K22" s="90"/>
      <c r="L22" s="90"/>
      <c r="M22" s="171"/>
      <c r="N22" s="171"/>
      <c r="O22" s="90"/>
      <c r="P22" s="90"/>
      <c r="Q22" s="90"/>
    </row>
    <row r="23" spans="1:17" ht="31.5" x14ac:dyDescent="0.25">
      <c r="A23" s="53" t="s">
        <v>107</v>
      </c>
      <c r="B23" s="97">
        <v>476</v>
      </c>
      <c r="C23" s="97">
        <v>311</v>
      </c>
      <c r="D23" s="170">
        <v>440</v>
      </c>
      <c r="E23" s="170">
        <v>0</v>
      </c>
      <c r="F23" s="97">
        <v>151</v>
      </c>
      <c r="G23" s="97">
        <v>196</v>
      </c>
      <c r="H23" s="104">
        <v>1575</v>
      </c>
      <c r="I23" s="56" t="s">
        <v>108</v>
      </c>
      <c r="K23" s="90"/>
      <c r="L23" s="90"/>
      <c r="M23" s="171"/>
      <c r="N23" s="171"/>
      <c r="O23" s="90"/>
      <c r="P23" s="90"/>
      <c r="Q23" s="90"/>
    </row>
    <row r="24" spans="1:17" ht="31.5" x14ac:dyDescent="0.25">
      <c r="A24" s="53" t="s">
        <v>109</v>
      </c>
      <c r="B24" s="97">
        <v>681</v>
      </c>
      <c r="C24" s="97">
        <v>306</v>
      </c>
      <c r="D24" s="170">
        <v>592</v>
      </c>
      <c r="E24" s="170">
        <v>0</v>
      </c>
      <c r="F24" s="97">
        <v>166</v>
      </c>
      <c r="G24" s="97">
        <v>348</v>
      </c>
      <c r="H24" s="104">
        <v>2094</v>
      </c>
      <c r="I24" s="56" t="s">
        <v>110</v>
      </c>
      <c r="K24" s="90"/>
      <c r="L24" s="90"/>
      <c r="M24" s="171"/>
      <c r="N24" s="171"/>
      <c r="O24" s="90"/>
      <c r="P24" s="90"/>
      <c r="Q24" s="90"/>
    </row>
    <row r="25" spans="1:17" x14ac:dyDescent="0.25">
      <c r="A25" s="53" t="s">
        <v>111</v>
      </c>
      <c r="B25" s="97">
        <v>787</v>
      </c>
      <c r="C25" s="97">
        <v>479</v>
      </c>
      <c r="D25" s="170">
        <v>834</v>
      </c>
      <c r="E25" s="170">
        <v>0</v>
      </c>
      <c r="F25" s="97">
        <v>1085</v>
      </c>
      <c r="G25" s="97">
        <v>183</v>
      </c>
      <c r="H25" s="104">
        <v>3368</v>
      </c>
      <c r="I25" s="56" t="s">
        <v>112</v>
      </c>
      <c r="K25" s="90"/>
      <c r="L25" s="90"/>
      <c r="M25" s="171"/>
      <c r="N25" s="171"/>
      <c r="O25" s="90"/>
      <c r="P25" s="90"/>
      <c r="Q25" s="90"/>
    </row>
    <row r="26" spans="1:17" ht="31.5" x14ac:dyDescent="0.25">
      <c r="A26" s="53" t="s">
        <v>113</v>
      </c>
      <c r="B26" s="97">
        <v>2375</v>
      </c>
      <c r="C26" s="97">
        <v>591</v>
      </c>
      <c r="D26" s="170">
        <v>1425</v>
      </c>
      <c r="E26" s="170">
        <v>0</v>
      </c>
      <c r="F26" s="97">
        <v>297</v>
      </c>
      <c r="G26" s="97">
        <v>327</v>
      </c>
      <c r="H26" s="104">
        <v>5016</v>
      </c>
      <c r="I26" s="56" t="s">
        <v>114</v>
      </c>
      <c r="K26" s="90"/>
      <c r="L26" s="90"/>
      <c r="M26" s="171"/>
      <c r="N26" s="171"/>
      <c r="O26" s="90"/>
      <c r="P26" s="90"/>
      <c r="Q26" s="90"/>
    </row>
    <row r="27" spans="1:17" ht="31.5" x14ac:dyDescent="0.25">
      <c r="A27" s="53" t="s">
        <v>115</v>
      </c>
      <c r="B27" s="97">
        <v>613</v>
      </c>
      <c r="C27" s="97">
        <v>109</v>
      </c>
      <c r="D27" s="170">
        <v>399</v>
      </c>
      <c r="E27" s="170">
        <v>0</v>
      </c>
      <c r="F27" s="97">
        <v>77</v>
      </c>
      <c r="G27" s="97">
        <v>86</v>
      </c>
      <c r="H27" s="104">
        <v>1285</v>
      </c>
      <c r="I27" s="56" t="s">
        <v>116</v>
      </c>
      <c r="K27" s="90"/>
      <c r="L27" s="90"/>
      <c r="M27" s="171"/>
      <c r="N27" s="171"/>
      <c r="O27" s="90"/>
      <c r="P27" s="90"/>
      <c r="Q27" s="90"/>
    </row>
    <row r="28" spans="1:17" x14ac:dyDescent="0.25">
      <c r="A28" s="53" t="s">
        <v>117</v>
      </c>
      <c r="B28" s="97">
        <v>594</v>
      </c>
      <c r="C28" s="97">
        <v>247</v>
      </c>
      <c r="D28" s="170">
        <v>540</v>
      </c>
      <c r="E28" s="170">
        <v>0</v>
      </c>
      <c r="F28" s="97">
        <v>469</v>
      </c>
      <c r="G28" s="97">
        <v>85</v>
      </c>
      <c r="H28" s="104">
        <v>1935</v>
      </c>
      <c r="I28" s="56" t="s">
        <v>118</v>
      </c>
      <c r="K28" s="90"/>
      <c r="L28" s="90"/>
      <c r="M28" s="171"/>
      <c r="N28" s="171"/>
      <c r="O28" s="90"/>
      <c r="P28" s="90"/>
      <c r="Q28" s="90"/>
    </row>
    <row r="29" spans="1:17" x14ac:dyDescent="0.25">
      <c r="A29" s="53" t="s">
        <v>119</v>
      </c>
      <c r="B29" s="97">
        <v>212</v>
      </c>
      <c r="C29" s="97">
        <v>101</v>
      </c>
      <c r="D29" s="170">
        <v>186</v>
      </c>
      <c r="E29" s="170">
        <v>0</v>
      </c>
      <c r="F29" s="97">
        <v>70</v>
      </c>
      <c r="G29" s="97">
        <v>40</v>
      </c>
      <c r="H29" s="104">
        <v>610</v>
      </c>
      <c r="I29" s="56" t="s">
        <v>120</v>
      </c>
      <c r="K29" s="90"/>
      <c r="L29" s="90"/>
      <c r="M29" s="171"/>
      <c r="N29" s="171"/>
      <c r="O29" s="90"/>
      <c r="P29" s="90"/>
      <c r="Q29" s="90"/>
    </row>
    <row r="30" spans="1:17" x14ac:dyDescent="0.25">
      <c r="A30" s="53" t="s">
        <v>121</v>
      </c>
      <c r="B30" s="97">
        <v>303</v>
      </c>
      <c r="C30" s="97">
        <v>76</v>
      </c>
      <c r="D30" s="170">
        <v>287</v>
      </c>
      <c r="E30" s="170">
        <v>0</v>
      </c>
      <c r="F30" s="97">
        <v>30</v>
      </c>
      <c r="G30" s="97">
        <v>104</v>
      </c>
      <c r="H30" s="104">
        <v>801</v>
      </c>
      <c r="I30" s="56" t="s">
        <v>122</v>
      </c>
      <c r="K30" s="90"/>
      <c r="L30" s="90"/>
      <c r="M30" s="171"/>
      <c r="N30" s="171"/>
      <c r="O30" s="90"/>
      <c r="P30" s="90"/>
      <c r="Q30" s="90"/>
    </row>
    <row r="31" spans="1:17" x14ac:dyDescent="0.25">
      <c r="A31" s="53" t="s">
        <v>123</v>
      </c>
      <c r="B31" s="97">
        <f>SUM(B7:B30)</f>
        <v>28723</v>
      </c>
      <c r="C31" s="97">
        <f>SUM(C7:C30)</f>
        <v>22813</v>
      </c>
      <c r="D31" s="170">
        <f>SUM(D7:D30)</f>
        <v>29015</v>
      </c>
      <c r="E31" s="170"/>
      <c r="F31" s="97">
        <f>SUM(F7:F30)</f>
        <v>15871</v>
      </c>
      <c r="G31" s="97">
        <f t="shared" ref="G31:H31" si="0">SUM(G7:G30)</f>
        <v>7227</v>
      </c>
      <c r="H31" s="104">
        <f t="shared" si="0"/>
        <v>103663</v>
      </c>
      <c r="I31" s="58" t="s">
        <v>124</v>
      </c>
      <c r="K31" s="90"/>
      <c r="L31" s="90"/>
      <c r="M31" s="171"/>
      <c r="N31" s="171"/>
      <c r="O31" s="90"/>
      <c r="P31" s="90"/>
      <c r="Q31" s="90"/>
    </row>
  </sheetData>
  <mergeCells count="56">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B5:H5"/>
    <mergeCell ref="I5:I6"/>
    <mergeCell ref="D6:E6"/>
    <mergeCell ref="A3:I3"/>
    <mergeCell ref="A4:I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5"/>
  <dimension ref="A1:Q34"/>
  <sheetViews>
    <sheetView rightToLeft="1" workbookViewId="0"/>
  </sheetViews>
  <sheetFormatPr baseColWidth="10" defaultColWidth="11.28515625" defaultRowHeight="15.75" x14ac:dyDescent="0.25"/>
  <cols>
    <col min="1" max="9" width="11.42578125" style="27"/>
  </cols>
  <sheetData>
    <row r="1" spans="1:17" ht="60" customHeight="1" x14ac:dyDescent="0.25">
      <c r="I1" s="114" t="e" vm="6">
        <v>#VALUE!</v>
      </c>
    </row>
    <row r="2" spans="1:17" ht="15.95" customHeight="1" x14ac:dyDescent="0.25"/>
    <row r="3" spans="1:17" ht="51.75" customHeight="1" x14ac:dyDescent="0.25">
      <c r="A3" s="216" t="s">
        <v>265</v>
      </c>
      <c r="B3" s="216"/>
      <c r="C3" s="216"/>
      <c r="D3" s="216"/>
      <c r="E3" s="216"/>
      <c r="F3" s="216"/>
      <c r="G3" s="216"/>
      <c r="H3" s="216"/>
      <c r="I3" s="216"/>
    </row>
    <row r="4" spans="1:17" x14ac:dyDescent="0.25">
      <c r="A4" s="226" t="s">
        <v>221</v>
      </c>
      <c r="B4" s="226"/>
      <c r="C4" s="226"/>
      <c r="D4" s="226"/>
      <c r="E4" s="226"/>
      <c r="F4" s="226"/>
      <c r="G4" s="226"/>
      <c r="H4" s="226"/>
      <c r="I4" s="214"/>
    </row>
    <row r="5" spans="1:17" ht="60" customHeight="1" x14ac:dyDescent="0.25">
      <c r="A5" s="155" t="s">
        <v>261</v>
      </c>
      <c r="B5" s="166" t="s">
        <v>267</v>
      </c>
      <c r="C5" s="166"/>
      <c r="D5" s="166"/>
      <c r="E5" s="166"/>
      <c r="F5" s="166"/>
      <c r="G5" s="166"/>
      <c r="H5" s="166"/>
      <c r="I5" s="155" t="s">
        <v>144</v>
      </c>
    </row>
    <row r="6" spans="1:17" s="3" customFormat="1" ht="157.5" x14ac:dyDescent="0.25">
      <c r="A6" s="155"/>
      <c r="B6" s="29" t="s">
        <v>39</v>
      </c>
      <c r="C6" s="29" t="s">
        <v>40</v>
      </c>
      <c r="D6" s="168" t="s">
        <v>263</v>
      </c>
      <c r="E6" s="169"/>
      <c r="F6" s="29" t="s">
        <v>41</v>
      </c>
      <c r="G6" s="29" t="s">
        <v>42</v>
      </c>
      <c r="H6" s="36" t="s">
        <v>49</v>
      </c>
      <c r="I6" s="155"/>
    </row>
    <row r="7" spans="1:17" x14ac:dyDescent="0.25">
      <c r="A7" s="53" t="s">
        <v>75</v>
      </c>
      <c r="B7" s="104">
        <v>2319</v>
      </c>
      <c r="C7" s="104">
        <v>2793</v>
      </c>
      <c r="D7" s="172">
        <v>5278</v>
      </c>
      <c r="E7" s="173"/>
      <c r="F7" s="104">
        <v>3859</v>
      </c>
      <c r="G7" s="104">
        <v>1269</v>
      </c>
      <c r="H7" s="97">
        <v>15520</v>
      </c>
      <c r="I7" s="56" t="s">
        <v>76</v>
      </c>
      <c r="K7" s="3"/>
      <c r="L7" s="3"/>
      <c r="M7" s="3"/>
      <c r="N7" s="3"/>
      <c r="O7" s="3"/>
      <c r="P7" s="3"/>
      <c r="Q7" s="3"/>
    </row>
    <row r="8" spans="1:17" x14ac:dyDescent="0.25">
      <c r="A8" s="53" t="s">
        <v>77</v>
      </c>
      <c r="B8" s="104">
        <v>2055</v>
      </c>
      <c r="C8" s="104">
        <v>4283</v>
      </c>
      <c r="D8" s="172">
        <v>7051</v>
      </c>
      <c r="E8" s="173">
        <v>0</v>
      </c>
      <c r="F8" s="104">
        <v>2186</v>
      </c>
      <c r="G8" s="104">
        <v>1190</v>
      </c>
      <c r="H8" s="97">
        <v>16768</v>
      </c>
      <c r="I8" s="56" t="s">
        <v>78</v>
      </c>
      <c r="K8" s="3"/>
      <c r="L8" s="3"/>
      <c r="M8" s="3"/>
      <c r="N8" s="3"/>
      <c r="O8" s="3"/>
      <c r="P8" s="3"/>
      <c r="Q8" s="3"/>
    </row>
    <row r="9" spans="1:17" ht="31.5" x14ac:dyDescent="0.25">
      <c r="A9" s="53" t="s">
        <v>79</v>
      </c>
      <c r="B9" s="104">
        <v>1289</v>
      </c>
      <c r="C9" s="104">
        <v>3246</v>
      </c>
      <c r="D9" s="172">
        <v>7779</v>
      </c>
      <c r="E9" s="173">
        <v>0</v>
      </c>
      <c r="F9" s="104">
        <v>879</v>
      </c>
      <c r="G9" s="104">
        <v>1040</v>
      </c>
      <c r="H9" s="97">
        <v>14234</v>
      </c>
      <c r="I9" s="56" t="s">
        <v>80</v>
      </c>
      <c r="K9" s="3"/>
      <c r="L9" s="3"/>
      <c r="M9" s="3"/>
      <c r="N9" s="3"/>
      <c r="O9" s="3"/>
      <c r="P9" s="3"/>
      <c r="Q9" s="3"/>
    </row>
    <row r="10" spans="1:17" ht="31.5" x14ac:dyDescent="0.25">
      <c r="A10" s="53" t="s">
        <v>81</v>
      </c>
      <c r="B10" s="104">
        <v>317</v>
      </c>
      <c r="C10" s="104">
        <v>1196</v>
      </c>
      <c r="D10" s="172">
        <v>3201</v>
      </c>
      <c r="E10" s="173">
        <v>0</v>
      </c>
      <c r="F10" s="104">
        <v>385</v>
      </c>
      <c r="G10" s="104">
        <v>488</v>
      </c>
      <c r="H10" s="97">
        <v>5589</v>
      </c>
      <c r="I10" s="56" t="s">
        <v>82</v>
      </c>
      <c r="K10" s="3"/>
      <c r="L10" s="3"/>
      <c r="M10" s="3"/>
      <c r="N10" s="3"/>
      <c r="O10" s="3"/>
      <c r="P10" s="3"/>
      <c r="Q10" s="3"/>
    </row>
    <row r="11" spans="1:17" x14ac:dyDescent="0.25">
      <c r="A11" s="53" t="s">
        <v>83</v>
      </c>
      <c r="B11" s="104">
        <v>970</v>
      </c>
      <c r="C11" s="104">
        <v>1230</v>
      </c>
      <c r="D11" s="172">
        <v>3555</v>
      </c>
      <c r="E11" s="173">
        <v>0</v>
      </c>
      <c r="F11" s="104">
        <v>906</v>
      </c>
      <c r="G11" s="104">
        <v>527</v>
      </c>
      <c r="H11" s="97">
        <v>7190</v>
      </c>
      <c r="I11" s="56" t="s">
        <v>84</v>
      </c>
      <c r="K11" s="3"/>
      <c r="L11" s="3"/>
      <c r="M11" s="3"/>
      <c r="N11" s="3"/>
      <c r="O11" s="3"/>
      <c r="P11" s="3"/>
      <c r="Q11" s="3"/>
    </row>
    <row r="12" spans="1:17" ht="31.5" x14ac:dyDescent="0.25">
      <c r="A12" s="53" t="s">
        <v>85</v>
      </c>
      <c r="B12" s="104">
        <v>216</v>
      </c>
      <c r="C12" s="104">
        <v>181</v>
      </c>
      <c r="D12" s="172">
        <v>736</v>
      </c>
      <c r="E12" s="173">
        <v>0</v>
      </c>
      <c r="F12" s="104">
        <v>117</v>
      </c>
      <c r="G12" s="104">
        <v>70</v>
      </c>
      <c r="H12" s="97">
        <v>1322</v>
      </c>
      <c r="I12" s="56" t="s">
        <v>86</v>
      </c>
      <c r="K12" s="3"/>
      <c r="L12" s="3"/>
      <c r="M12" s="3"/>
      <c r="N12" s="3"/>
      <c r="O12" s="3"/>
      <c r="P12" s="3"/>
      <c r="Q12" s="3"/>
    </row>
    <row r="13" spans="1:17" x14ac:dyDescent="0.25">
      <c r="A13" s="53" t="s">
        <v>87</v>
      </c>
      <c r="B13" s="104">
        <v>596</v>
      </c>
      <c r="C13" s="104">
        <v>407</v>
      </c>
      <c r="D13" s="172">
        <v>1806</v>
      </c>
      <c r="E13" s="173">
        <v>0</v>
      </c>
      <c r="F13" s="104">
        <v>465</v>
      </c>
      <c r="G13" s="104">
        <v>256</v>
      </c>
      <c r="H13" s="97">
        <v>3531</v>
      </c>
      <c r="I13" s="56" t="s">
        <v>88</v>
      </c>
      <c r="K13" s="3"/>
      <c r="L13" s="3"/>
      <c r="M13" s="3"/>
      <c r="N13" s="3"/>
      <c r="O13" s="3"/>
      <c r="P13" s="3"/>
      <c r="Q13" s="3"/>
    </row>
    <row r="14" spans="1:17" x14ac:dyDescent="0.25">
      <c r="A14" s="53" t="s">
        <v>89</v>
      </c>
      <c r="B14" s="104">
        <v>226</v>
      </c>
      <c r="C14" s="104">
        <v>280</v>
      </c>
      <c r="D14" s="172">
        <v>1624</v>
      </c>
      <c r="E14" s="173">
        <v>0</v>
      </c>
      <c r="F14" s="104">
        <v>195</v>
      </c>
      <c r="G14" s="104">
        <v>221</v>
      </c>
      <c r="H14" s="97">
        <v>2548</v>
      </c>
      <c r="I14" s="56" t="s">
        <v>90</v>
      </c>
      <c r="K14" s="3"/>
      <c r="L14" s="3"/>
      <c r="M14" s="3"/>
      <c r="N14" s="3"/>
      <c r="O14" s="3"/>
      <c r="P14" s="3"/>
      <c r="Q14" s="3"/>
    </row>
    <row r="15" spans="1:17" ht="31.5" x14ac:dyDescent="0.25">
      <c r="A15" s="53" t="s">
        <v>91</v>
      </c>
      <c r="B15" s="104">
        <v>144</v>
      </c>
      <c r="C15" s="104">
        <v>234</v>
      </c>
      <c r="D15" s="172">
        <v>691</v>
      </c>
      <c r="E15" s="173">
        <v>0</v>
      </c>
      <c r="F15" s="104">
        <v>665</v>
      </c>
      <c r="G15" s="104">
        <v>182</v>
      </c>
      <c r="H15" s="97">
        <v>1918</v>
      </c>
      <c r="I15" s="56" t="s">
        <v>92</v>
      </c>
      <c r="K15" s="3"/>
      <c r="L15" s="3"/>
      <c r="M15" s="3"/>
      <c r="N15" s="3"/>
      <c r="O15" s="3"/>
      <c r="P15" s="3"/>
      <c r="Q15" s="3"/>
    </row>
    <row r="16" spans="1:17" x14ac:dyDescent="0.25">
      <c r="A16" s="53" t="s">
        <v>93</v>
      </c>
      <c r="B16" s="104">
        <v>155</v>
      </c>
      <c r="C16" s="104">
        <v>234</v>
      </c>
      <c r="D16" s="172">
        <v>1040</v>
      </c>
      <c r="E16" s="173">
        <v>0</v>
      </c>
      <c r="F16" s="104">
        <v>378</v>
      </c>
      <c r="G16" s="104">
        <v>162</v>
      </c>
      <c r="H16" s="97">
        <v>1971</v>
      </c>
      <c r="I16" s="56" t="s">
        <v>94</v>
      </c>
      <c r="K16" s="3"/>
      <c r="L16" s="3"/>
      <c r="M16" s="3"/>
      <c r="N16" s="3"/>
      <c r="O16" s="3"/>
      <c r="P16" s="3"/>
      <c r="Q16" s="3"/>
    </row>
    <row r="17" spans="1:17" x14ac:dyDescent="0.25">
      <c r="A17" s="53" t="s">
        <v>95</v>
      </c>
      <c r="B17" s="104">
        <v>143</v>
      </c>
      <c r="C17" s="104">
        <v>344</v>
      </c>
      <c r="D17" s="172">
        <v>888</v>
      </c>
      <c r="E17" s="173">
        <v>0</v>
      </c>
      <c r="F17" s="104">
        <v>136</v>
      </c>
      <c r="G17" s="104">
        <v>172</v>
      </c>
      <c r="H17" s="97">
        <v>1684</v>
      </c>
      <c r="I17" s="56" t="s">
        <v>96</v>
      </c>
      <c r="K17" s="3"/>
      <c r="L17" s="3"/>
      <c r="M17" s="3"/>
      <c r="N17" s="3"/>
      <c r="O17" s="3"/>
      <c r="P17" s="3"/>
      <c r="Q17" s="3"/>
    </row>
    <row r="18" spans="1:17" x14ac:dyDescent="0.25">
      <c r="A18" s="53" t="s">
        <v>97</v>
      </c>
      <c r="B18" s="104">
        <v>2327</v>
      </c>
      <c r="C18" s="104">
        <v>1598</v>
      </c>
      <c r="D18" s="172">
        <v>3811</v>
      </c>
      <c r="E18" s="173">
        <v>0</v>
      </c>
      <c r="F18" s="104">
        <v>3537</v>
      </c>
      <c r="G18" s="104">
        <v>634</v>
      </c>
      <c r="H18" s="97">
        <v>11909</v>
      </c>
      <c r="I18" s="56" t="s">
        <v>98</v>
      </c>
      <c r="K18" s="3"/>
      <c r="L18" s="3"/>
      <c r="M18" s="3"/>
      <c r="N18" s="3"/>
      <c r="O18" s="3"/>
      <c r="P18" s="3"/>
      <c r="Q18" s="3"/>
    </row>
    <row r="19" spans="1:17" ht="31.5" x14ac:dyDescent="0.25">
      <c r="A19" s="53" t="s">
        <v>99</v>
      </c>
      <c r="B19" s="104">
        <v>1506</v>
      </c>
      <c r="C19" s="104">
        <v>1034</v>
      </c>
      <c r="D19" s="172">
        <v>2902</v>
      </c>
      <c r="E19" s="173">
        <v>0</v>
      </c>
      <c r="F19" s="104">
        <v>2178</v>
      </c>
      <c r="G19" s="104">
        <v>382</v>
      </c>
      <c r="H19" s="97">
        <v>8004</v>
      </c>
      <c r="I19" s="56" t="s">
        <v>100</v>
      </c>
      <c r="K19" s="3"/>
      <c r="L19" s="3"/>
      <c r="M19" s="3"/>
      <c r="N19" s="3"/>
      <c r="O19" s="3"/>
      <c r="P19" s="3"/>
      <c r="Q19" s="3"/>
    </row>
    <row r="20" spans="1:17" x14ac:dyDescent="0.25">
      <c r="A20" s="53" t="s">
        <v>101</v>
      </c>
      <c r="B20" s="104">
        <v>400</v>
      </c>
      <c r="C20" s="104">
        <v>473</v>
      </c>
      <c r="D20" s="172">
        <v>1858</v>
      </c>
      <c r="E20" s="173">
        <v>0</v>
      </c>
      <c r="F20" s="104">
        <v>1032</v>
      </c>
      <c r="G20" s="104">
        <v>427</v>
      </c>
      <c r="H20" s="97">
        <v>4191</v>
      </c>
      <c r="I20" s="56" t="s">
        <v>102</v>
      </c>
      <c r="K20" s="3"/>
      <c r="L20" s="3"/>
      <c r="M20" s="3"/>
      <c r="N20" s="3"/>
      <c r="O20" s="3"/>
      <c r="P20" s="3"/>
      <c r="Q20" s="3"/>
    </row>
    <row r="21" spans="1:17" x14ac:dyDescent="0.25">
      <c r="A21" s="53" t="s">
        <v>103</v>
      </c>
      <c r="B21" s="104">
        <v>923</v>
      </c>
      <c r="C21" s="104">
        <v>865</v>
      </c>
      <c r="D21" s="172">
        <v>2913</v>
      </c>
      <c r="E21" s="173">
        <v>0</v>
      </c>
      <c r="F21" s="104">
        <v>1756</v>
      </c>
      <c r="G21" s="104">
        <v>478</v>
      </c>
      <c r="H21" s="97">
        <v>6938</v>
      </c>
      <c r="I21" s="56" t="s">
        <v>104</v>
      </c>
      <c r="K21" s="3"/>
      <c r="L21" s="3"/>
      <c r="M21" s="3"/>
      <c r="N21" s="3"/>
      <c r="O21" s="3"/>
      <c r="P21" s="3"/>
      <c r="Q21" s="3"/>
    </row>
    <row r="22" spans="1:17" ht="31.5" x14ac:dyDescent="0.25">
      <c r="A22" s="53" t="s">
        <v>105</v>
      </c>
      <c r="B22" s="104">
        <v>276</v>
      </c>
      <c r="C22" s="104">
        <v>308</v>
      </c>
      <c r="D22" s="172">
        <v>1578</v>
      </c>
      <c r="E22" s="173">
        <v>0</v>
      </c>
      <c r="F22" s="104">
        <v>624</v>
      </c>
      <c r="G22" s="104">
        <v>346</v>
      </c>
      <c r="H22" s="97">
        <v>3134</v>
      </c>
      <c r="I22" s="56" t="s">
        <v>106</v>
      </c>
      <c r="K22" s="3"/>
      <c r="L22" s="3"/>
      <c r="M22" s="3"/>
      <c r="N22" s="3"/>
      <c r="O22" s="3"/>
      <c r="P22" s="3"/>
      <c r="Q22" s="3"/>
    </row>
    <row r="23" spans="1:17" ht="31.5" x14ac:dyDescent="0.25">
      <c r="A23" s="53" t="s">
        <v>107</v>
      </c>
      <c r="B23" s="104">
        <v>158</v>
      </c>
      <c r="C23" s="104">
        <v>276</v>
      </c>
      <c r="D23" s="172">
        <v>927</v>
      </c>
      <c r="E23" s="173">
        <v>0</v>
      </c>
      <c r="F23" s="104">
        <v>200</v>
      </c>
      <c r="G23" s="104">
        <v>267</v>
      </c>
      <c r="H23" s="97">
        <v>1830</v>
      </c>
      <c r="I23" s="56" t="s">
        <v>108</v>
      </c>
      <c r="K23" s="3"/>
      <c r="L23" s="3"/>
      <c r="M23" s="3"/>
      <c r="N23" s="3"/>
      <c r="O23" s="3"/>
      <c r="P23" s="3"/>
      <c r="Q23" s="3"/>
    </row>
    <row r="24" spans="1:17" ht="31.5" x14ac:dyDescent="0.25">
      <c r="A24" s="53" t="s">
        <v>109</v>
      </c>
      <c r="B24" s="104">
        <v>232</v>
      </c>
      <c r="C24" s="104">
        <v>268</v>
      </c>
      <c r="D24" s="172">
        <v>1160</v>
      </c>
      <c r="E24" s="173">
        <v>0</v>
      </c>
      <c r="F24" s="104">
        <v>187</v>
      </c>
      <c r="G24" s="104">
        <v>294</v>
      </c>
      <c r="H24" s="97">
        <v>2142</v>
      </c>
      <c r="I24" s="56" t="s">
        <v>110</v>
      </c>
      <c r="K24" s="3"/>
      <c r="L24" s="3"/>
      <c r="M24" s="3"/>
      <c r="N24" s="3"/>
      <c r="O24" s="3"/>
      <c r="P24" s="3"/>
      <c r="Q24" s="3"/>
    </row>
    <row r="25" spans="1:17" x14ac:dyDescent="0.25">
      <c r="A25" s="53" t="s">
        <v>111</v>
      </c>
      <c r="B25" s="104">
        <v>256</v>
      </c>
      <c r="C25" s="104">
        <v>430</v>
      </c>
      <c r="D25" s="172">
        <v>1642</v>
      </c>
      <c r="E25" s="173">
        <v>0</v>
      </c>
      <c r="F25" s="104">
        <v>1299</v>
      </c>
      <c r="G25" s="104">
        <v>245</v>
      </c>
      <c r="H25" s="97">
        <v>3874</v>
      </c>
      <c r="I25" s="56" t="s">
        <v>112</v>
      </c>
      <c r="K25" s="3"/>
      <c r="L25" s="3"/>
      <c r="M25" s="3"/>
      <c r="N25" s="3"/>
      <c r="O25" s="3"/>
      <c r="P25" s="3"/>
      <c r="Q25" s="3"/>
    </row>
    <row r="26" spans="1:17" ht="31.5" x14ac:dyDescent="0.25">
      <c r="A26" s="53" t="s">
        <v>113</v>
      </c>
      <c r="B26" s="104">
        <v>642</v>
      </c>
      <c r="C26" s="104">
        <v>539</v>
      </c>
      <c r="D26" s="172">
        <v>2905</v>
      </c>
      <c r="E26" s="173">
        <v>0</v>
      </c>
      <c r="F26" s="104">
        <v>465</v>
      </c>
      <c r="G26" s="104">
        <v>405</v>
      </c>
      <c r="H26" s="97">
        <v>4957</v>
      </c>
      <c r="I26" s="56" t="s">
        <v>114</v>
      </c>
      <c r="K26" s="3"/>
      <c r="L26" s="3"/>
      <c r="M26" s="3"/>
      <c r="N26" s="3"/>
      <c r="O26" s="3"/>
      <c r="P26" s="3"/>
      <c r="Q26" s="3"/>
    </row>
    <row r="27" spans="1:17" ht="31.5" x14ac:dyDescent="0.25">
      <c r="A27" s="53" t="s">
        <v>115</v>
      </c>
      <c r="B27" s="104">
        <v>144</v>
      </c>
      <c r="C27" s="104">
        <v>117</v>
      </c>
      <c r="D27" s="172">
        <v>830</v>
      </c>
      <c r="E27" s="173">
        <v>0</v>
      </c>
      <c r="F27" s="104">
        <v>244</v>
      </c>
      <c r="G27" s="104">
        <v>139</v>
      </c>
      <c r="H27" s="97">
        <v>1476</v>
      </c>
      <c r="I27" s="56" t="s">
        <v>116</v>
      </c>
      <c r="K27" s="3"/>
      <c r="L27" s="3"/>
      <c r="M27" s="3"/>
      <c r="N27" s="3"/>
      <c r="O27" s="3"/>
      <c r="P27" s="3"/>
      <c r="Q27" s="3"/>
    </row>
    <row r="28" spans="1:17" x14ac:dyDescent="0.25">
      <c r="A28" s="53" t="s">
        <v>117</v>
      </c>
      <c r="B28" s="104">
        <v>177</v>
      </c>
      <c r="C28" s="104">
        <v>236</v>
      </c>
      <c r="D28" s="172">
        <v>1072</v>
      </c>
      <c r="E28" s="173">
        <v>0</v>
      </c>
      <c r="F28" s="104">
        <v>675</v>
      </c>
      <c r="G28" s="104">
        <v>169</v>
      </c>
      <c r="H28" s="97">
        <v>2332</v>
      </c>
      <c r="I28" s="56" t="s">
        <v>118</v>
      </c>
      <c r="K28" s="3"/>
      <c r="L28" s="3"/>
      <c r="M28" s="3"/>
      <c r="N28" s="3"/>
      <c r="O28" s="3"/>
      <c r="P28" s="3"/>
      <c r="Q28" s="3"/>
    </row>
    <row r="29" spans="1:17" x14ac:dyDescent="0.25">
      <c r="A29" s="53" t="s">
        <v>119</v>
      </c>
      <c r="B29" s="104">
        <v>96</v>
      </c>
      <c r="C29" s="104">
        <v>100</v>
      </c>
      <c r="D29" s="172">
        <v>430</v>
      </c>
      <c r="E29" s="173">
        <v>0</v>
      </c>
      <c r="F29" s="104">
        <v>63</v>
      </c>
      <c r="G29" s="104">
        <v>65</v>
      </c>
      <c r="H29" s="97">
        <v>755</v>
      </c>
      <c r="I29" s="56" t="s">
        <v>120</v>
      </c>
      <c r="K29" s="3"/>
      <c r="L29" s="3"/>
      <c r="M29" s="3"/>
      <c r="N29" s="3"/>
      <c r="O29" s="3"/>
      <c r="P29" s="3"/>
      <c r="Q29" s="3"/>
    </row>
    <row r="30" spans="1:17" x14ac:dyDescent="0.25">
      <c r="A30" s="53" t="s">
        <v>121</v>
      </c>
      <c r="B30" s="104">
        <v>104</v>
      </c>
      <c r="C30" s="104">
        <v>48</v>
      </c>
      <c r="D30" s="172">
        <v>574</v>
      </c>
      <c r="E30" s="173">
        <v>0</v>
      </c>
      <c r="F30" s="104">
        <v>80</v>
      </c>
      <c r="G30" s="104">
        <v>110</v>
      </c>
      <c r="H30" s="97">
        <v>918</v>
      </c>
      <c r="I30" s="56" t="s">
        <v>122</v>
      </c>
      <c r="K30" s="3"/>
      <c r="L30" s="3"/>
      <c r="M30" s="3"/>
      <c r="N30" s="3"/>
      <c r="O30" s="3"/>
      <c r="P30" s="3"/>
      <c r="Q30" s="3"/>
    </row>
    <row r="31" spans="1:17" x14ac:dyDescent="0.25">
      <c r="A31" s="53" t="s">
        <v>123</v>
      </c>
      <c r="B31" s="104">
        <f>SUM(B7:B30)</f>
        <v>15671</v>
      </c>
      <c r="C31" s="104">
        <f>SUM(C7:C30)</f>
        <v>20720</v>
      </c>
      <c r="D31" s="170">
        <f>SUM(D7:D30)</f>
        <v>56251</v>
      </c>
      <c r="E31" s="170"/>
      <c r="F31" s="145">
        <f>SUM(F7:F30)</f>
        <v>22511</v>
      </c>
      <c r="G31" s="145">
        <f>SUM(G7:G30)</f>
        <v>9538</v>
      </c>
      <c r="H31" s="97">
        <f>SUM(H7:H30)</f>
        <v>124735</v>
      </c>
      <c r="I31" s="58" t="s">
        <v>124</v>
      </c>
      <c r="K31" s="3"/>
      <c r="L31" s="3"/>
      <c r="M31" s="3"/>
      <c r="N31" s="3"/>
      <c r="O31" s="3"/>
      <c r="P31" s="3"/>
      <c r="Q31" s="3"/>
    </row>
    <row r="34" spans="8:8" x14ac:dyDescent="0.25">
      <c r="H34" s="107"/>
    </row>
  </sheetData>
  <mergeCells count="30">
    <mergeCell ref="D22:E22"/>
    <mergeCell ref="D23:E23"/>
    <mergeCell ref="D24:E24"/>
    <mergeCell ref="D30:E30"/>
    <mergeCell ref="D31:E31"/>
    <mergeCell ref="D25:E25"/>
    <mergeCell ref="D26:E26"/>
    <mergeCell ref="D27:E27"/>
    <mergeCell ref="D28:E28"/>
    <mergeCell ref="D29:E29"/>
    <mergeCell ref="D17:E17"/>
    <mergeCell ref="D18:E18"/>
    <mergeCell ref="D19:E19"/>
    <mergeCell ref="D20:E20"/>
    <mergeCell ref="D21:E21"/>
    <mergeCell ref="D12:E12"/>
    <mergeCell ref="D13:E13"/>
    <mergeCell ref="D14:E14"/>
    <mergeCell ref="D15:E15"/>
    <mergeCell ref="D16:E16"/>
    <mergeCell ref="D9:E9"/>
    <mergeCell ref="A5:A6"/>
    <mergeCell ref="B5:H5"/>
    <mergeCell ref="D10:E10"/>
    <mergeCell ref="D11:E11"/>
    <mergeCell ref="I5:I6"/>
    <mergeCell ref="A3:I3"/>
    <mergeCell ref="D6:E6"/>
    <mergeCell ref="D7:E7"/>
    <mergeCell ref="D8:E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6"/>
  <dimension ref="A1:I31"/>
  <sheetViews>
    <sheetView rightToLeft="1" workbookViewId="0"/>
  </sheetViews>
  <sheetFormatPr baseColWidth="10" defaultColWidth="11.28515625" defaultRowHeight="15.75" x14ac:dyDescent="0.25"/>
  <cols>
    <col min="1" max="9" width="11.42578125" style="27"/>
  </cols>
  <sheetData>
    <row r="1" spans="1:9" ht="60" customHeight="1" x14ac:dyDescent="0.25">
      <c r="I1" s="114" t="e" vm="6">
        <v>#VALUE!</v>
      </c>
    </row>
    <row r="2" spans="1:9" ht="15.95" customHeight="1" x14ac:dyDescent="0.25"/>
    <row r="3" spans="1:9" ht="50.25" customHeight="1" x14ac:dyDescent="0.25">
      <c r="A3" s="216" t="s">
        <v>371</v>
      </c>
      <c r="B3" s="216"/>
      <c r="C3" s="216"/>
      <c r="D3" s="216"/>
      <c r="E3" s="216"/>
      <c r="F3" s="216"/>
      <c r="G3" s="216"/>
      <c r="H3" s="216"/>
      <c r="I3" s="216"/>
    </row>
    <row r="4" spans="1:9" x14ac:dyDescent="0.25">
      <c r="A4" s="226" t="s">
        <v>205</v>
      </c>
      <c r="B4" s="226"/>
      <c r="C4" s="226"/>
      <c r="D4" s="226"/>
      <c r="E4" s="226"/>
      <c r="F4" s="226"/>
      <c r="G4" s="226"/>
      <c r="H4" s="226"/>
      <c r="I4" s="214"/>
    </row>
    <row r="5" spans="1:9" ht="69.599999999999994" customHeight="1" x14ac:dyDescent="0.25">
      <c r="A5" s="155" t="s">
        <v>143</v>
      </c>
      <c r="B5" s="166" t="s">
        <v>268</v>
      </c>
      <c r="C5" s="166"/>
      <c r="D5" s="166"/>
      <c r="E5" s="166"/>
      <c r="F5" s="166"/>
      <c r="G5" s="166"/>
      <c r="H5" s="166"/>
      <c r="I5" s="155" t="s">
        <v>144</v>
      </c>
    </row>
    <row r="6" spans="1:9" s="3" customFormat="1" ht="157.5" x14ac:dyDescent="0.25">
      <c r="A6" s="155"/>
      <c r="B6" s="29" t="s">
        <v>39</v>
      </c>
      <c r="C6" s="29" t="s">
        <v>40</v>
      </c>
      <c r="D6" s="168" t="s">
        <v>263</v>
      </c>
      <c r="E6" s="169"/>
      <c r="F6" s="29" t="s">
        <v>41</v>
      </c>
      <c r="G6" s="29" t="s">
        <v>42</v>
      </c>
      <c r="H6" s="36" t="s">
        <v>49</v>
      </c>
      <c r="I6" s="155"/>
    </row>
    <row r="7" spans="1:9" x14ac:dyDescent="0.25">
      <c r="A7" s="53" t="s">
        <v>75</v>
      </c>
      <c r="B7" s="104">
        <v>4778</v>
      </c>
      <c r="C7" s="104">
        <v>12863</v>
      </c>
      <c r="D7" s="170">
        <v>17203</v>
      </c>
      <c r="E7" s="170"/>
      <c r="F7" s="104">
        <v>3394</v>
      </c>
      <c r="G7" s="104">
        <v>4049</v>
      </c>
      <c r="H7" s="109">
        <v>42287</v>
      </c>
      <c r="I7" s="56" t="s">
        <v>76</v>
      </c>
    </row>
    <row r="8" spans="1:9" x14ac:dyDescent="0.25">
      <c r="A8" s="53" t="s">
        <v>77</v>
      </c>
      <c r="B8" s="104">
        <v>1697</v>
      </c>
      <c r="C8" s="104">
        <v>4049</v>
      </c>
      <c r="D8" s="170">
        <v>5579</v>
      </c>
      <c r="E8" s="170"/>
      <c r="F8" s="104">
        <v>1049</v>
      </c>
      <c r="G8" s="104">
        <v>1415</v>
      </c>
      <c r="H8" s="109">
        <v>13789</v>
      </c>
      <c r="I8" s="56" t="s">
        <v>78</v>
      </c>
    </row>
    <row r="9" spans="1:9" ht="31.5" x14ac:dyDescent="0.25">
      <c r="A9" s="53" t="s">
        <v>79</v>
      </c>
      <c r="B9" s="104">
        <v>1662</v>
      </c>
      <c r="C9" s="104">
        <v>3780</v>
      </c>
      <c r="D9" s="170">
        <v>5678</v>
      </c>
      <c r="E9" s="170">
        <v>0</v>
      </c>
      <c r="F9" s="104">
        <v>1197</v>
      </c>
      <c r="G9" s="104">
        <v>1316</v>
      </c>
      <c r="H9" s="109">
        <v>13634</v>
      </c>
      <c r="I9" s="56" t="s">
        <v>80</v>
      </c>
    </row>
    <row r="10" spans="1:9" ht="31.5" x14ac:dyDescent="0.25">
      <c r="A10" s="53" t="s">
        <v>81</v>
      </c>
      <c r="B10" s="104">
        <v>1028</v>
      </c>
      <c r="C10" s="104">
        <v>2379</v>
      </c>
      <c r="D10" s="170">
        <v>3701</v>
      </c>
      <c r="E10" s="170">
        <v>0</v>
      </c>
      <c r="F10" s="104">
        <v>895</v>
      </c>
      <c r="G10" s="104">
        <v>824</v>
      </c>
      <c r="H10" s="109">
        <v>8828</v>
      </c>
      <c r="I10" s="56" t="s">
        <v>82</v>
      </c>
    </row>
    <row r="11" spans="1:9" x14ac:dyDescent="0.25">
      <c r="A11" s="53" t="s">
        <v>83</v>
      </c>
      <c r="B11" s="104">
        <v>1739</v>
      </c>
      <c r="C11" s="104">
        <v>1538</v>
      </c>
      <c r="D11" s="170">
        <v>3272</v>
      </c>
      <c r="E11" s="170">
        <v>0</v>
      </c>
      <c r="F11" s="104">
        <v>3246</v>
      </c>
      <c r="G11" s="104">
        <v>778</v>
      </c>
      <c r="H11" s="109">
        <v>10573</v>
      </c>
      <c r="I11" s="56" t="s">
        <v>84</v>
      </c>
    </row>
    <row r="12" spans="1:9" ht="31.5" x14ac:dyDescent="0.25">
      <c r="A12" s="53" t="s">
        <v>85</v>
      </c>
      <c r="B12" s="104">
        <v>674</v>
      </c>
      <c r="C12" s="104">
        <v>493</v>
      </c>
      <c r="D12" s="170">
        <v>1328</v>
      </c>
      <c r="E12" s="170">
        <v>0</v>
      </c>
      <c r="F12" s="104">
        <v>674</v>
      </c>
      <c r="G12" s="104">
        <v>180</v>
      </c>
      <c r="H12" s="109">
        <v>3349</v>
      </c>
      <c r="I12" s="56" t="s">
        <v>86</v>
      </c>
    </row>
    <row r="13" spans="1:9" x14ac:dyDescent="0.25">
      <c r="A13" s="53" t="s">
        <v>87</v>
      </c>
      <c r="B13" s="104">
        <v>1439</v>
      </c>
      <c r="C13" s="104">
        <v>943</v>
      </c>
      <c r="D13" s="170">
        <v>2594</v>
      </c>
      <c r="E13" s="170">
        <v>0</v>
      </c>
      <c r="F13" s="104">
        <v>1955</v>
      </c>
      <c r="G13" s="104">
        <v>438</v>
      </c>
      <c r="H13" s="109">
        <v>7370</v>
      </c>
      <c r="I13" s="56" t="s">
        <v>88</v>
      </c>
    </row>
    <row r="14" spans="1:9" x14ac:dyDescent="0.25">
      <c r="A14" s="53" t="s">
        <v>89</v>
      </c>
      <c r="B14" s="104">
        <v>1320</v>
      </c>
      <c r="C14" s="104">
        <v>847</v>
      </c>
      <c r="D14" s="170">
        <v>2055</v>
      </c>
      <c r="E14" s="170">
        <v>0</v>
      </c>
      <c r="F14" s="104">
        <v>1399</v>
      </c>
      <c r="G14" s="104">
        <v>343</v>
      </c>
      <c r="H14" s="109">
        <v>5964</v>
      </c>
      <c r="I14" s="56" t="s">
        <v>90</v>
      </c>
    </row>
    <row r="15" spans="1:9" ht="31.5" x14ac:dyDescent="0.25">
      <c r="A15" s="53" t="s">
        <v>91</v>
      </c>
      <c r="B15" s="104">
        <v>2376</v>
      </c>
      <c r="C15" s="104">
        <v>1091</v>
      </c>
      <c r="D15" s="170">
        <v>2679</v>
      </c>
      <c r="E15" s="170">
        <v>0</v>
      </c>
      <c r="F15" s="104">
        <v>1173</v>
      </c>
      <c r="G15" s="104">
        <v>386</v>
      </c>
      <c r="H15" s="109">
        <v>7706</v>
      </c>
      <c r="I15" s="56" t="s">
        <v>92</v>
      </c>
    </row>
    <row r="16" spans="1:9" x14ac:dyDescent="0.25">
      <c r="A16" s="53" t="s">
        <v>93</v>
      </c>
      <c r="B16" s="104">
        <v>1725</v>
      </c>
      <c r="C16" s="104">
        <v>1124</v>
      </c>
      <c r="D16" s="170">
        <v>2232</v>
      </c>
      <c r="E16" s="170">
        <v>0</v>
      </c>
      <c r="F16" s="104">
        <v>1131</v>
      </c>
      <c r="G16" s="104">
        <v>445</v>
      </c>
      <c r="H16" s="109">
        <v>6657</v>
      </c>
      <c r="I16" s="56" t="s">
        <v>94</v>
      </c>
    </row>
    <row r="17" spans="1:9" x14ac:dyDescent="0.25">
      <c r="A17" s="53" t="s">
        <v>95</v>
      </c>
      <c r="B17" s="104">
        <v>1719</v>
      </c>
      <c r="C17" s="104">
        <v>1266</v>
      </c>
      <c r="D17" s="170">
        <v>2782</v>
      </c>
      <c r="E17" s="170">
        <v>0</v>
      </c>
      <c r="F17" s="104">
        <v>1062</v>
      </c>
      <c r="G17" s="104">
        <v>359</v>
      </c>
      <c r="H17" s="109">
        <v>7189</v>
      </c>
      <c r="I17" s="56" t="s">
        <v>96</v>
      </c>
    </row>
    <row r="18" spans="1:9" x14ac:dyDescent="0.25">
      <c r="A18" s="53" t="s">
        <v>97</v>
      </c>
      <c r="B18" s="104">
        <v>1864</v>
      </c>
      <c r="C18" s="104">
        <v>1496</v>
      </c>
      <c r="D18" s="170">
        <v>3484</v>
      </c>
      <c r="E18" s="170">
        <v>0</v>
      </c>
      <c r="F18" s="104">
        <v>1766</v>
      </c>
      <c r="G18" s="104">
        <v>888</v>
      </c>
      <c r="H18" s="109">
        <v>9498</v>
      </c>
      <c r="I18" s="56" t="s">
        <v>98</v>
      </c>
    </row>
    <row r="19" spans="1:9" ht="31.5" x14ac:dyDescent="0.25">
      <c r="A19" s="53" t="s">
        <v>99</v>
      </c>
      <c r="B19" s="104">
        <v>1552</v>
      </c>
      <c r="C19" s="104">
        <v>1394</v>
      </c>
      <c r="D19" s="170">
        <v>2972</v>
      </c>
      <c r="E19" s="170">
        <v>0</v>
      </c>
      <c r="F19" s="104">
        <v>2464</v>
      </c>
      <c r="G19" s="104">
        <v>668</v>
      </c>
      <c r="H19" s="109">
        <v>9051</v>
      </c>
      <c r="I19" s="56" t="s">
        <v>100</v>
      </c>
    </row>
    <row r="20" spans="1:9" x14ac:dyDescent="0.25">
      <c r="A20" s="53" t="s">
        <v>101</v>
      </c>
      <c r="B20" s="104">
        <v>1126</v>
      </c>
      <c r="C20" s="104">
        <v>631</v>
      </c>
      <c r="D20" s="170">
        <v>1957</v>
      </c>
      <c r="E20" s="170">
        <v>0</v>
      </c>
      <c r="F20" s="104">
        <v>1678</v>
      </c>
      <c r="G20" s="104">
        <v>301</v>
      </c>
      <c r="H20" s="109">
        <v>5694</v>
      </c>
      <c r="I20" s="56" t="s">
        <v>102</v>
      </c>
    </row>
    <row r="21" spans="1:9" x14ac:dyDescent="0.25">
      <c r="A21" s="53" t="s">
        <v>103</v>
      </c>
      <c r="B21" s="104">
        <v>2829</v>
      </c>
      <c r="C21" s="104">
        <v>1606</v>
      </c>
      <c r="D21" s="170">
        <v>4042</v>
      </c>
      <c r="E21" s="170">
        <v>0</v>
      </c>
      <c r="F21" s="104">
        <v>2278</v>
      </c>
      <c r="G21" s="104">
        <v>1021</v>
      </c>
      <c r="H21" s="109">
        <v>11777</v>
      </c>
      <c r="I21" s="56" t="s">
        <v>104</v>
      </c>
    </row>
    <row r="22" spans="1:9" ht="31.5" x14ac:dyDescent="0.25">
      <c r="A22" s="53" t="s">
        <v>105</v>
      </c>
      <c r="B22" s="104">
        <v>3690</v>
      </c>
      <c r="C22" s="104">
        <v>2091</v>
      </c>
      <c r="D22" s="170">
        <v>5104</v>
      </c>
      <c r="E22" s="170">
        <v>0</v>
      </c>
      <c r="F22" s="104">
        <v>2026</v>
      </c>
      <c r="G22" s="104">
        <v>667</v>
      </c>
      <c r="H22" s="109">
        <v>13579</v>
      </c>
      <c r="I22" s="56" t="s">
        <v>106</v>
      </c>
    </row>
    <row r="23" spans="1:9" ht="31.5" x14ac:dyDescent="0.25">
      <c r="A23" s="53" t="s">
        <v>107</v>
      </c>
      <c r="B23" s="104">
        <v>3377</v>
      </c>
      <c r="C23" s="104">
        <v>1612</v>
      </c>
      <c r="D23" s="170">
        <v>4109</v>
      </c>
      <c r="E23" s="170">
        <v>0</v>
      </c>
      <c r="F23" s="104">
        <v>1702</v>
      </c>
      <c r="G23" s="104">
        <v>513</v>
      </c>
      <c r="H23" s="109">
        <v>11313</v>
      </c>
      <c r="I23" s="56" t="s">
        <v>108</v>
      </c>
    </row>
    <row r="24" spans="1:9" ht="31.5" x14ac:dyDescent="0.25">
      <c r="A24" s="53" t="s">
        <v>109</v>
      </c>
      <c r="B24" s="104">
        <v>2516</v>
      </c>
      <c r="C24" s="104">
        <v>921</v>
      </c>
      <c r="D24" s="170">
        <v>3168</v>
      </c>
      <c r="E24" s="170">
        <v>0</v>
      </c>
      <c r="F24" s="104">
        <v>1938</v>
      </c>
      <c r="G24" s="104">
        <v>373</v>
      </c>
      <c r="H24" s="109">
        <v>8917</v>
      </c>
      <c r="I24" s="56" t="s">
        <v>110</v>
      </c>
    </row>
    <row r="25" spans="1:9" x14ac:dyDescent="0.25">
      <c r="A25" s="53" t="s">
        <v>111</v>
      </c>
      <c r="B25" s="104">
        <v>1992</v>
      </c>
      <c r="C25" s="104">
        <v>689</v>
      </c>
      <c r="D25" s="170">
        <v>2844</v>
      </c>
      <c r="E25" s="170">
        <v>0</v>
      </c>
      <c r="F25" s="104">
        <v>1440</v>
      </c>
      <c r="G25" s="104">
        <v>450</v>
      </c>
      <c r="H25" s="109">
        <v>7415</v>
      </c>
      <c r="I25" s="56" t="s">
        <v>112</v>
      </c>
    </row>
    <row r="26" spans="1:9" ht="31.5" x14ac:dyDescent="0.25">
      <c r="A26" s="53" t="s">
        <v>113</v>
      </c>
      <c r="B26" s="104">
        <v>1447</v>
      </c>
      <c r="C26" s="104">
        <v>804</v>
      </c>
      <c r="D26" s="170">
        <v>2580</v>
      </c>
      <c r="E26" s="170">
        <v>0</v>
      </c>
      <c r="F26" s="104">
        <v>2043</v>
      </c>
      <c r="G26" s="104">
        <v>436</v>
      </c>
      <c r="H26" s="109">
        <v>7310</v>
      </c>
      <c r="I26" s="56" t="s">
        <v>114</v>
      </c>
    </row>
    <row r="27" spans="1:9" ht="31.5" x14ac:dyDescent="0.25">
      <c r="A27" s="53" t="s">
        <v>115</v>
      </c>
      <c r="B27" s="104">
        <v>789</v>
      </c>
      <c r="C27" s="104" t="s">
        <v>364</v>
      </c>
      <c r="D27" s="170">
        <v>1468</v>
      </c>
      <c r="E27" s="170">
        <v>0</v>
      </c>
      <c r="F27" s="104">
        <v>661</v>
      </c>
      <c r="G27" s="104">
        <v>228</v>
      </c>
      <c r="H27" s="109">
        <v>3633</v>
      </c>
      <c r="I27" s="56" t="s">
        <v>116</v>
      </c>
    </row>
    <row r="28" spans="1:9" x14ac:dyDescent="0.25">
      <c r="A28" s="53" t="s">
        <v>117</v>
      </c>
      <c r="B28" s="104">
        <v>2076</v>
      </c>
      <c r="C28" s="104">
        <v>965</v>
      </c>
      <c r="D28" s="170">
        <v>2764</v>
      </c>
      <c r="E28" s="170">
        <v>0</v>
      </c>
      <c r="F28" s="104">
        <v>1664</v>
      </c>
      <c r="G28" s="104">
        <v>457</v>
      </c>
      <c r="H28" s="109">
        <v>7927</v>
      </c>
      <c r="I28" s="56" t="s">
        <v>118</v>
      </c>
    </row>
    <row r="29" spans="1:9" x14ac:dyDescent="0.25">
      <c r="A29" s="53" t="s">
        <v>119</v>
      </c>
      <c r="B29" s="104">
        <v>422</v>
      </c>
      <c r="C29" s="104">
        <v>237</v>
      </c>
      <c r="D29" s="170">
        <v>748</v>
      </c>
      <c r="E29" s="170">
        <v>0</v>
      </c>
      <c r="F29" s="104">
        <v>626</v>
      </c>
      <c r="G29" s="104">
        <v>132</v>
      </c>
      <c r="H29" s="109">
        <v>2166</v>
      </c>
      <c r="I29" s="56" t="s">
        <v>120</v>
      </c>
    </row>
    <row r="30" spans="1:9" x14ac:dyDescent="0.25">
      <c r="A30" s="53" t="s">
        <v>121</v>
      </c>
      <c r="B30" s="104">
        <v>567</v>
      </c>
      <c r="C30" s="104">
        <v>239</v>
      </c>
      <c r="D30" s="170">
        <v>933</v>
      </c>
      <c r="E30" s="170">
        <v>0</v>
      </c>
      <c r="F30" s="104">
        <v>934</v>
      </c>
      <c r="G30" s="104">
        <v>111</v>
      </c>
      <c r="H30" s="109">
        <v>2785</v>
      </c>
      <c r="I30" s="56" t="s">
        <v>122</v>
      </c>
    </row>
    <row r="31" spans="1:9" x14ac:dyDescent="0.25">
      <c r="A31" s="53" t="s">
        <v>123</v>
      </c>
      <c r="B31" s="104">
        <v>44417</v>
      </c>
      <c r="C31" s="104">
        <v>43556</v>
      </c>
      <c r="D31" s="170">
        <v>85288</v>
      </c>
      <c r="E31" s="170">
        <v>0</v>
      </c>
      <c r="F31" s="104">
        <v>38407</v>
      </c>
      <c r="G31" s="104">
        <v>16788</v>
      </c>
      <c r="H31" s="109">
        <v>228457</v>
      </c>
      <c r="I31" s="58" t="s">
        <v>124</v>
      </c>
    </row>
  </sheetData>
  <mergeCells count="30">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B5:H5"/>
    <mergeCell ref="I5:I6"/>
    <mergeCell ref="A3:I3"/>
    <mergeCell ref="D6:E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7"/>
  <dimension ref="A1:Q31"/>
  <sheetViews>
    <sheetView rightToLeft="1" workbookViewId="0"/>
  </sheetViews>
  <sheetFormatPr baseColWidth="10" defaultColWidth="11.28515625" defaultRowHeight="15.75" x14ac:dyDescent="0.25"/>
  <cols>
    <col min="1" max="9" width="11.42578125" style="27"/>
  </cols>
  <sheetData>
    <row r="1" spans="1:17" ht="60" customHeight="1" x14ac:dyDescent="0.25">
      <c r="I1" s="114" t="e" vm="6">
        <v>#VALUE!</v>
      </c>
    </row>
    <row r="2" spans="1:17" ht="15.95" customHeight="1" x14ac:dyDescent="0.25"/>
    <row r="3" spans="1:17" ht="50.25" customHeight="1" x14ac:dyDescent="0.25">
      <c r="A3" s="216" t="s">
        <v>266</v>
      </c>
      <c r="B3" s="216"/>
      <c r="C3" s="216"/>
      <c r="D3" s="216"/>
      <c r="E3" s="216"/>
      <c r="F3" s="216"/>
      <c r="G3" s="216"/>
      <c r="H3" s="216"/>
      <c r="I3" s="216"/>
    </row>
    <row r="4" spans="1:17" x14ac:dyDescent="0.25">
      <c r="A4" s="226" t="s">
        <v>206</v>
      </c>
      <c r="B4" s="226"/>
      <c r="C4" s="226"/>
      <c r="D4" s="226"/>
      <c r="E4" s="226"/>
      <c r="F4" s="226"/>
      <c r="G4" s="226"/>
      <c r="H4" s="226"/>
      <c r="I4" s="214"/>
    </row>
    <row r="5" spans="1:17" ht="63.6" customHeight="1" x14ac:dyDescent="0.25">
      <c r="A5" s="155" t="s">
        <v>143</v>
      </c>
      <c r="B5" s="166" t="s">
        <v>267</v>
      </c>
      <c r="C5" s="166"/>
      <c r="D5" s="166"/>
      <c r="E5" s="166"/>
      <c r="F5" s="166"/>
      <c r="G5" s="166"/>
      <c r="H5" s="166"/>
      <c r="I5" s="155" t="s">
        <v>144</v>
      </c>
    </row>
    <row r="6" spans="1:17" ht="157.5" x14ac:dyDescent="0.25">
      <c r="A6" s="155"/>
      <c r="B6" s="29" t="s">
        <v>39</v>
      </c>
      <c r="C6" s="29" t="s">
        <v>40</v>
      </c>
      <c r="D6" s="168" t="s">
        <v>263</v>
      </c>
      <c r="E6" s="169"/>
      <c r="F6" s="29" t="s">
        <v>41</v>
      </c>
      <c r="G6" s="29" t="s">
        <v>42</v>
      </c>
      <c r="H6" s="36" t="s">
        <v>49</v>
      </c>
      <c r="I6" s="155"/>
    </row>
    <row r="7" spans="1:17" x14ac:dyDescent="0.25">
      <c r="A7" s="53" t="s">
        <v>75</v>
      </c>
      <c r="B7" s="104">
        <v>3188</v>
      </c>
      <c r="C7" s="104">
        <v>6832</v>
      </c>
      <c r="D7" s="170">
        <v>6761</v>
      </c>
      <c r="E7" s="170"/>
      <c r="F7" s="104">
        <v>1497</v>
      </c>
      <c r="G7" s="104">
        <v>1853</v>
      </c>
      <c r="H7" s="104">
        <v>20133</v>
      </c>
      <c r="I7" s="56" t="s">
        <v>76</v>
      </c>
      <c r="K7" s="90"/>
      <c r="L7" s="90"/>
      <c r="M7" s="171"/>
      <c r="N7" s="171"/>
      <c r="O7" s="90"/>
      <c r="P7" s="90"/>
      <c r="Q7" s="90"/>
    </row>
    <row r="8" spans="1:17" x14ac:dyDescent="0.25">
      <c r="A8" s="53" t="s">
        <v>77</v>
      </c>
      <c r="B8" s="104">
        <v>1156</v>
      </c>
      <c r="C8" s="104">
        <v>2157</v>
      </c>
      <c r="D8" s="170">
        <v>2050</v>
      </c>
      <c r="E8" s="170">
        <v>0</v>
      </c>
      <c r="F8" s="104">
        <v>487</v>
      </c>
      <c r="G8" s="104">
        <v>653</v>
      </c>
      <c r="H8" s="104">
        <v>6504</v>
      </c>
      <c r="I8" s="56" t="s">
        <v>78</v>
      </c>
      <c r="K8" s="90"/>
      <c r="L8" s="90"/>
      <c r="M8" s="171"/>
      <c r="N8" s="171"/>
      <c r="O8" s="90"/>
      <c r="P8" s="90"/>
      <c r="Q8" s="90"/>
    </row>
    <row r="9" spans="1:17" ht="31.5" x14ac:dyDescent="0.25">
      <c r="A9" s="53" t="s">
        <v>79</v>
      </c>
      <c r="B9" s="104">
        <v>1104</v>
      </c>
      <c r="C9" s="104">
        <v>2009</v>
      </c>
      <c r="D9" s="170">
        <v>2121</v>
      </c>
      <c r="E9" s="170">
        <v>0</v>
      </c>
      <c r="F9" s="104">
        <v>556</v>
      </c>
      <c r="G9" s="104">
        <v>569</v>
      </c>
      <c r="H9" s="104">
        <v>6361</v>
      </c>
      <c r="I9" s="56" t="s">
        <v>80</v>
      </c>
      <c r="K9" s="90"/>
      <c r="L9" s="90"/>
      <c r="M9" s="171"/>
      <c r="N9" s="171"/>
      <c r="O9" s="90"/>
      <c r="P9" s="90"/>
      <c r="Q9" s="90"/>
    </row>
    <row r="10" spans="1:17" ht="31.5" x14ac:dyDescent="0.25">
      <c r="A10" s="53" t="s">
        <v>81</v>
      </c>
      <c r="B10" s="104">
        <v>694</v>
      </c>
      <c r="C10" s="104">
        <v>1265</v>
      </c>
      <c r="D10" s="170">
        <v>1360</v>
      </c>
      <c r="E10" s="170">
        <v>0</v>
      </c>
      <c r="F10" s="104">
        <v>392</v>
      </c>
      <c r="G10" s="104">
        <v>364</v>
      </c>
      <c r="H10" s="104">
        <v>4076</v>
      </c>
      <c r="I10" s="56" t="s">
        <v>82</v>
      </c>
      <c r="K10" s="90"/>
      <c r="L10" s="90"/>
      <c r="M10" s="171"/>
      <c r="N10" s="171"/>
      <c r="O10" s="90"/>
      <c r="P10" s="90"/>
      <c r="Q10" s="90"/>
    </row>
    <row r="11" spans="1:17" x14ac:dyDescent="0.25">
      <c r="A11" s="53" t="s">
        <v>83</v>
      </c>
      <c r="B11" s="104">
        <v>1155</v>
      </c>
      <c r="C11" s="104">
        <v>806</v>
      </c>
      <c r="D11" s="170">
        <v>1111</v>
      </c>
      <c r="E11" s="170">
        <v>0</v>
      </c>
      <c r="F11" s="104">
        <v>1300</v>
      </c>
      <c r="G11" s="104">
        <v>323</v>
      </c>
      <c r="H11" s="104">
        <v>4696</v>
      </c>
      <c r="I11" s="56" t="s">
        <v>84</v>
      </c>
      <c r="K11" s="90"/>
      <c r="L11" s="90"/>
      <c r="M11" s="171"/>
      <c r="N11" s="171"/>
      <c r="O11" s="90"/>
      <c r="P11" s="90"/>
      <c r="Q11" s="90"/>
    </row>
    <row r="12" spans="1:17" ht="31.5" x14ac:dyDescent="0.25">
      <c r="A12" s="53" t="s">
        <v>85</v>
      </c>
      <c r="B12" s="104">
        <v>472</v>
      </c>
      <c r="C12" s="104">
        <v>252</v>
      </c>
      <c r="D12" s="170">
        <v>404</v>
      </c>
      <c r="E12" s="170">
        <v>0</v>
      </c>
      <c r="F12" s="104">
        <v>255</v>
      </c>
      <c r="G12" s="104">
        <v>70</v>
      </c>
      <c r="H12" s="104">
        <v>1454</v>
      </c>
      <c r="I12" s="56" t="s">
        <v>86</v>
      </c>
      <c r="K12" s="90"/>
      <c r="L12" s="90"/>
      <c r="M12" s="171"/>
      <c r="N12" s="171"/>
      <c r="O12" s="90"/>
      <c r="P12" s="90"/>
      <c r="Q12" s="90"/>
    </row>
    <row r="13" spans="1:17" x14ac:dyDescent="0.25">
      <c r="A13" s="53" t="s">
        <v>87</v>
      </c>
      <c r="B13" s="104">
        <v>952</v>
      </c>
      <c r="C13" s="104">
        <v>488</v>
      </c>
      <c r="D13" s="170">
        <v>814</v>
      </c>
      <c r="E13" s="170">
        <v>0</v>
      </c>
      <c r="F13" s="104">
        <v>784</v>
      </c>
      <c r="G13" s="104">
        <v>194</v>
      </c>
      <c r="H13" s="104">
        <v>3233</v>
      </c>
      <c r="I13" s="56" t="s">
        <v>88</v>
      </c>
      <c r="K13" s="90"/>
      <c r="L13" s="90"/>
      <c r="M13" s="171"/>
      <c r="N13" s="171"/>
      <c r="O13" s="90"/>
      <c r="P13" s="90"/>
      <c r="Q13" s="90"/>
    </row>
    <row r="14" spans="1:17" x14ac:dyDescent="0.25">
      <c r="A14" s="53" t="s">
        <v>89</v>
      </c>
      <c r="B14" s="104">
        <v>809</v>
      </c>
      <c r="C14" s="104">
        <v>456</v>
      </c>
      <c r="D14" s="170">
        <v>604</v>
      </c>
      <c r="E14" s="170">
        <v>0</v>
      </c>
      <c r="F14" s="104">
        <v>520</v>
      </c>
      <c r="G14" s="104">
        <v>124</v>
      </c>
      <c r="H14" s="104">
        <v>2514</v>
      </c>
      <c r="I14" s="56" t="s">
        <v>90</v>
      </c>
      <c r="K14" s="90"/>
      <c r="L14" s="90"/>
      <c r="M14" s="171"/>
      <c r="N14" s="171"/>
      <c r="O14" s="90"/>
      <c r="P14" s="90"/>
      <c r="Q14" s="90"/>
    </row>
    <row r="15" spans="1:17" ht="31.5" x14ac:dyDescent="0.25">
      <c r="A15" s="53" t="s">
        <v>91</v>
      </c>
      <c r="B15" s="104">
        <v>1369</v>
      </c>
      <c r="C15" s="104">
        <v>572</v>
      </c>
      <c r="D15" s="170">
        <v>748</v>
      </c>
      <c r="E15" s="170">
        <v>0</v>
      </c>
      <c r="F15" s="104">
        <v>423</v>
      </c>
      <c r="G15" s="104">
        <v>157</v>
      </c>
      <c r="H15" s="104">
        <v>3270</v>
      </c>
      <c r="I15" s="56" t="s">
        <v>92</v>
      </c>
      <c r="K15" s="90"/>
      <c r="L15" s="90"/>
      <c r="M15" s="171"/>
      <c r="N15" s="171"/>
      <c r="O15" s="90"/>
      <c r="P15" s="90"/>
      <c r="Q15" s="90"/>
    </row>
    <row r="16" spans="1:17" x14ac:dyDescent="0.25">
      <c r="A16" s="53" t="s">
        <v>93</v>
      </c>
      <c r="B16" s="104">
        <v>1000</v>
      </c>
      <c r="C16" s="104">
        <v>551</v>
      </c>
      <c r="D16" s="170">
        <v>735</v>
      </c>
      <c r="E16" s="170">
        <v>0</v>
      </c>
      <c r="F16" s="104">
        <v>430</v>
      </c>
      <c r="G16" s="104">
        <v>161</v>
      </c>
      <c r="H16" s="104">
        <v>2878</v>
      </c>
      <c r="I16" s="56" t="s">
        <v>94</v>
      </c>
      <c r="K16" s="90"/>
      <c r="L16" s="90"/>
      <c r="M16" s="171"/>
      <c r="N16" s="171"/>
      <c r="O16" s="90"/>
      <c r="P16" s="90"/>
      <c r="Q16" s="90"/>
    </row>
    <row r="17" spans="1:17" x14ac:dyDescent="0.25">
      <c r="A17" s="53" t="s">
        <v>95</v>
      </c>
      <c r="B17" s="104">
        <v>1117</v>
      </c>
      <c r="C17" s="104">
        <v>697</v>
      </c>
      <c r="D17" s="170">
        <v>913</v>
      </c>
      <c r="E17" s="170">
        <v>0</v>
      </c>
      <c r="F17" s="104">
        <v>467</v>
      </c>
      <c r="G17" s="104">
        <v>128</v>
      </c>
      <c r="H17" s="104">
        <v>3324</v>
      </c>
      <c r="I17" s="56" t="s">
        <v>96</v>
      </c>
      <c r="K17" s="90"/>
      <c r="L17" s="90"/>
      <c r="M17" s="171"/>
      <c r="N17" s="171"/>
      <c r="O17" s="90"/>
      <c r="P17" s="90"/>
      <c r="Q17" s="90"/>
    </row>
    <row r="18" spans="1:17" x14ac:dyDescent="0.25">
      <c r="A18" s="53" t="s">
        <v>97</v>
      </c>
      <c r="B18" s="104">
        <v>1231</v>
      </c>
      <c r="C18" s="104">
        <v>769</v>
      </c>
      <c r="D18" s="170">
        <v>1130</v>
      </c>
      <c r="E18" s="170">
        <v>0</v>
      </c>
      <c r="F18" s="104">
        <v>700</v>
      </c>
      <c r="G18" s="104">
        <v>383</v>
      </c>
      <c r="H18" s="104">
        <v>4214</v>
      </c>
      <c r="I18" s="56" t="s">
        <v>98</v>
      </c>
      <c r="K18" s="90"/>
      <c r="L18" s="90"/>
      <c r="M18" s="171"/>
      <c r="N18" s="171"/>
      <c r="O18" s="90"/>
      <c r="P18" s="90"/>
      <c r="Q18" s="90"/>
    </row>
    <row r="19" spans="1:17" ht="31.5" x14ac:dyDescent="0.25">
      <c r="A19" s="53" t="s">
        <v>99</v>
      </c>
      <c r="B19" s="104">
        <v>874</v>
      </c>
      <c r="C19" s="104">
        <v>736</v>
      </c>
      <c r="D19" s="170">
        <v>960</v>
      </c>
      <c r="E19" s="170">
        <v>0</v>
      </c>
      <c r="F19" s="104">
        <v>961</v>
      </c>
      <c r="G19" s="104">
        <v>299</v>
      </c>
      <c r="H19" s="104">
        <v>3830</v>
      </c>
      <c r="I19" s="56" t="s">
        <v>100</v>
      </c>
      <c r="K19" s="90"/>
      <c r="L19" s="90"/>
      <c r="M19" s="171"/>
      <c r="N19" s="171"/>
      <c r="O19" s="90"/>
      <c r="P19" s="90"/>
      <c r="Q19" s="90"/>
    </row>
    <row r="20" spans="1:17" x14ac:dyDescent="0.25">
      <c r="A20" s="53" t="s">
        <v>101</v>
      </c>
      <c r="B20" s="104">
        <v>677</v>
      </c>
      <c r="C20" s="104">
        <v>334</v>
      </c>
      <c r="D20" s="170">
        <v>523</v>
      </c>
      <c r="E20" s="170">
        <v>0</v>
      </c>
      <c r="F20" s="104">
        <v>659</v>
      </c>
      <c r="G20" s="104">
        <v>113</v>
      </c>
      <c r="H20" s="104">
        <v>2307</v>
      </c>
      <c r="I20" s="56" t="s">
        <v>102</v>
      </c>
      <c r="K20" s="90"/>
      <c r="L20" s="90"/>
      <c r="M20" s="171"/>
      <c r="N20" s="171"/>
      <c r="O20" s="90"/>
      <c r="P20" s="90"/>
      <c r="Q20" s="90"/>
    </row>
    <row r="21" spans="1:17" x14ac:dyDescent="0.25">
      <c r="A21" s="53" t="s">
        <v>103</v>
      </c>
      <c r="B21" s="104">
        <v>1924</v>
      </c>
      <c r="C21" s="104">
        <v>803</v>
      </c>
      <c r="D21" s="170">
        <v>1337</v>
      </c>
      <c r="E21" s="170">
        <v>0</v>
      </c>
      <c r="F21" s="104">
        <v>1037</v>
      </c>
      <c r="G21" s="104">
        <v>449</v>
      </c>
      <c r="H21" s="104">
        <v>5550</v>
      </c>
      <c r="I21" s="56" t="s">
        <v>104</v>
      </c>
      <c r="K21" s="90"/>
      <c r="L21" s="90"/>
      <c r="M21" s="171"/>
      <c r="N21" s="171"/>
      <c r="O21" s="90"/>
      <c r="P21" s="90"/>
      <c r="Q21" s="90"/>
    </row>
    <row r="22" spans="1:17" ht="31.5" x14ac:dyDescent="0.25">
      <c r="A22" s="53" t="s">
        <v>105</v>
      </c>
      <c r="B22" s="104">
        <v>2148</v>
      </c>
      <c r="C22" s="104">
        <v>1070</v>
      </c>
      <c r="D22" s="170">
        <v>1677</v>
      </c>
      <c r="E22" s="170">
        <v>0</v>
      </c>
      <c r="F22" s="104">
        <v>815</v>
      </c>
      <c r="G22" s="104">
        <v>249</v>
      </c>
      <c r="H22" s="104">
        <v>5961</v>
      </c>
      <c r="I22" s="56" t="s">
        <v>106</v>
      </c>
      <c r="K22" s="90"/>
      <c r="L22" s="90"/>
      <c r="M22" s="171"/>
      <c r="N22" s="171"/>
      <c r="O22" s="90"/>
      <c r="P22" s="90"/>
      <c r="Q22" s="90"/>
    </row>
    <row r="23" spans="1:17" ht="31.5" x14ac:dyDescent="0.25">
      <c r="A23" s="53" t="s">
        <v>107</v>
      </c>
      <c r="B23" s="104">
        <v>2158</v>
      </c>
      <c r="C23" s="104">
        <v>785</v>
      </c>
      <c r="D23" s="170">
        <v>1320</v>
      </c>
      <c r="E23" s="170">
        <v>0</v>
      </c>
      <c r="F23" s="104">
        <v>698</v>
      </c>
      <c r="G23" s="104">
        <v>224</v>
      </c>
      <c r="H23" s="104">
        <v>5186</v>
      </c>
      <c r="I23" s="56" t="s">
        <v>108</v>
      </c>
      <c r="K23" s="90"/>
      <c r="L23" s="90"/>
      <c r="M23" s="171"/>
      <c r="N23" s="171"/>
      <c r="O23" s="90"/>
      <c r="P23" s="90"/>
      <c r="Q23" s="90"/>
    </row>
    <row r="24" spans="1:17" ht="31.5" x14ac:dyDescent="0.25">
      <c r="A24" s="53" t="s">
        <v>109</v>
      </c>
      <c r="B24" s="104">
        <v>1547</v>
      </c>
      <c r="C24" s="104">
        <v>477</v>
      </c>
      <c r="D24" s="170">
        <v>976</v>
      </c>
      <c r="E24" s="170">
        <v>0</v>
      </c>
      <c r="F24" s="104">
        <v>835</v>
      </c>
      <c r="G24" s="104">
        <v>125</v>
      </c>
      <c r="H24" s="104">
        <v>3961</v>
      </c>
      <c r="I24" s="56" t="s">
        <v>110</v>
      </c>
      <c r="K24" s="90"/>
      <c r="L24" s="90"/>
      <c r="M24" s="171"/>
      <c r="N24" s="171"/>
      <c r="O24" s="90"/>
      <c r="P24" s="90"/>
      <c r="Q24" s="90"/>
    </row>
    <row r="25" spans="1:17" x14ac:dyDescent="0.25">
      <c r="A25" s="53" t="s">
        <v>111</v>
      </c>
      <c r="B25" s="104">
        <v>1453</v>
      </c>
      <c r="C25" s="104">
        <v>368</v>
      </c>
      <c r="D25" s="170">
        <v>842</v>
      </c>
      <c r="E25" s="170">
        <v>0</v>
      </c>
      <c r="F25" s="104">
        <v>565</v>
      </c>
      <c r="G25" s="104">
        <v>196</v>
      </c>
      <c r="H25" s="104">
        <v>3425</v>
      </c>
      <c r="I25" s="56" t="s">
        <v>112</v>
      </c>
      <c r="K25" s="90"/>
      <c r="L25" s="90"/>
      <c r="M25" s="171"/>
      <c r="N25" s="171"/>
      <c r="O25" s="90"/>
      <c r="P25" s="90"/>
      <c r="Q25" s="90"/>
    </row>
    <row r="26" spans="1:17" ht="31.5" x14ac:dyDescent="0.25">
      <c r="A26" s="53" t="s">
        <v>113</v>
      </c>
      <c r="B26" s="104">
        <v>1133</v>
      </c>
      <c r="C26" s="104">
        <v>418</v>
      </c>
      <c r="D26" s="170">
        <v>774</v>
      </c>
      <c r="E26" s="170">
        <v>0</v>
      </c>
      <c r="F26" s="104">
        <v>883</v>
      </c>
      <c r="G26" s="104">
        <v>225</v>
      </c>
      <c r="H26" s="104">
        <v>3434</v>
      </c>
      <c r="I26" s="56" t="s">
        <v>114</v>
      </c>
      <c r="K26" s="90"/>
      <c r="L26" s="90"/>
      <c r="M26" s="171"/>
      <c r="N26" s="171"/>
      <c r="O26" s="90"/>
      <c r="P26" s="90"/>
      <c r="Q26" s="90"/>
    </row>
    <row r="27" spans="1:17" ht="31.5" x14ac:dyDescent="0.25">
      <c r="A27" s="53" t="s">
        <v>115</v>
      </c>
      <c r="B27" s="104">
        <v>622</v>
      </c>
      <c r="C27" s="104">
        <v>257</v>
      </c>
      <c r="D27" s="170">
        <v>415</v>
      </c>
      <c r="E27" s="170">
        <v>0</v>
      </c>
      <c r="F27" s="104">
        <v>282</v>
      </c>
      <c r="G27" s="104">
        <v>105</v>
      </c>
      <c r="H27" s="104">
        <v>1682</v>
      </c>
      <c r="I27" s="56" t="s">
        <v>116</v>
      </c>
      <c r="K27" s="90"/>
      <c r="L27" s="90"/>
      <c r="M27" s="171"/>
      <c r="N27" s="171"/>
      <c r="O27" s="90"/>
      <c r="P27" s="90"/>
      <c r="Q27" s="90"/>
    </row>
    <row r="28" spans="1:17" x14ac:dyDescent="0.25">
      <c r="A28" s="53" t="s">
        <v>117</v>
      </c>
      <c r="B28" s="104">
        <v>1271</v>
      </c>
      <c r="C28" s="104">
        <v>479</v>
      </c>
      <c r="D28" s="170">
        <v>934</v>
      </c>
      <c r="E28" s="170">
        <v>0</v>
      </c>
      <c r="F28" s="104">
        <v>706</v>
      </c>
      <c r="G28" s="104">
        <v>188</v>
      </c>
      <c r="H28" s="104">
        <v>3578</v>
      </c>
      <c r="I28" s="56" t="s">
        <v>118</v>
      </c>
      <c r="K28" s="90"/>
      <c r="L28" s="90"/>
      <c r="M28" s="171"/>
      <c r="N28" s="171"/>
      <c r="O28" s="90"/>
      <c r="P28" s="90"/>
      <c r="Q28" s="90"/>
    </row>
    <row r="29" spans="1:17" x14ac:dyDescent="0.25">
      <c r="A29" s="53" t="s">
        <v>119</v>
      </c>
      <c r="B29" s="104">
        <v>287</v>
      </c>
      <c r="C29" s="104">
        <v>122</v>
      </c>
      <c r="D29" s="170">
        <v>235</v>
      </c>
      <c r="E29" s="170">
        <v>0</v>
      </c>
      <c r="F29" s="104">
        <v>234</v>
      </c>
      <c r="G29" s="104">
        <v>45</v>
      </c>
      <c r="H29" s="104">
        <v>923</v>
      </c>
      <c r="I29" s="56" t="s">
        <v>120</v>
      </c>
      <c r="K29" s="90"/>
      <c r="L29" s="90"/>
      <c r="M29" s="171"/>
      <c r="N29" s="171"/>
      <c r="O29" s="90"/>
      <c r="P29" s="90"/>
      <c r="Q29" s="90"/>
    </row>
    <row r="30" spans="1:17" x14ac:dyDescent="0.25">
      <c r="A30" s="53" t="s">
        <v>121</v>
      </c>
      <c r="B30" s="104">
        <v>383</v>
      </c>
      <c r="C30" s="104">
        <v>111</v>
      </c>
      <c r="D30" s="170">
        <v>271</v>
      </c>
      <c r="E30" s="170">
        <v>0</v>
      </c>
      <c r="F30" s="104">
        <v>385</v>
      </c>
      <c r="G30" s="104">
        <v>31</v>
      </c>
      <c r="H30" s="104">
        <v>1182</v>
      </c>
      <c r="I30" s="56" t="s">
        <v>122</v>
      </c>
      <c r="K30" s="90"/>
      <c r="L30" s="90"/>
      <c r="M30" s="171"/>
      <c r="N30" s="171"/>
      <c r="O30" s="90"/>
      <c r="P30" s="90"/>
      <c r="Q30" s="90"/>
    </row>
    <row r="31" spans="1:17" x14ac:dyDescent="0.25">
      <c r="A31" s="53" t="s">
        <v>123</v>
      </c>
      <c r="B31" s="104">
        <v>28734</v>
      </c>
      <c r="C31" s="104">
        <v>22825</v>
      </c>
      <c r="D31" s="170">
        <v>29027</v>
      </c>
      <c r="E31" s="170">
        <v>0</v>
      </c>
      <c r="F31" s="104">
        <v>15883</v>
      </c>
      <c r="G31" s="104">
        <v>7240</v>
      </c>
      <c r="H31" s="104">
        <v>103710</v>
      </c>
      <c r="I31" s="58" t="s">
        <v>124</v>
      </c>
      <c r="K31" s="90"/>
      <c r="L31" s="90"/>
      <c r="M31" s="171"/>
      <c r="N31" s="171"/>
      <c r="O31" s="90"/>
      <c r="P31" s="90"/>
      <c r="Q31" s="90"/>
    </row>
  </sheetData>
  <mergeCells count="55">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A5:A6"/>
    <mergeCell ref="B5:H5"/>
    <mergeCell ref="I5:I6"/>
    <mergeCell ref="D6:E6"/>
    <mergeCell ref="A3:I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38"/>
  <dimension ref="A1:Q34"/>
  <sheetViews>
    <sheetView rightToLeft="1" workbookViewId="0"/>
  </sheetViews>
  <sheetFormatPr baseColWidth="10" defaultColWidth="11.28515625" defaultRowHeight="15.75" x14ac:dyDescent="0.25"/>
  <cols>
    <col min="1" max="9" width="11.42578125" style="27"/>
  </cols>
  <sheetData>
    <row r="1" spans="1:17" ht="60" customHeight="1" x14ac:dyDescent="0.25">
      <c r="I1" s="114" t="e" vm="6">
        <v>#VALUE!</v>
      </c>
    </row>
    <row r="2" spans="1:17" ht="15.95" customHeight="1" x14ac:dyDescent="0.25"/>
    <row r="3" spans="1:17" ht="50.25" customHeight="1" x14ac:dyDescent="0.25">
      <c r="A3" s="216" t="s">
        <v>371</v>
      </c>
      <c r="B3" s="216"/>
      <c r="C3" s="216"/>
      <c r="D3" s="216"/>
      <c r="E3" s="216"/>
      <c r="F3" s="216"/>
      <c r="G3" s="216"/>
      <c r="H3" s="216"/>
      <c r="I3" s="216"/>
    </row>
    <row r="4" spans="1:17" x14ac:dyDescent="0.25">
      <c r="A4" s="226" t="s">
        <v>221</v>
      </c>
      <c r="B4" s="226"/>
      <c r="C4" s="226"/>
      <c r="D4" s="226"/>
      <c r="E4" s="226"/>
      <c r="F4" s="226"/>
      <c r="G4" s="226"/>
      <c r="H4" s="226"/>
      <c r="I4" s="214"/>
    </row>
    <row r="5" spans="1:17" ht="123" customHeight="1" x14ac:dyDescent="0.25">
      <c r="A5" s="155" t="s">
        <v>143</v>
      </c>
      <c r="B5" s="166" t="s">
        <v>264</v>
      </c>
      <c r="C5" s="166"/>
      <c r="D5" s="166"/>
      <c r="E5" s="166"/>
      <c r="F5" s="166"/>
      <c r="G5" s="166"/>
      <c r="H5" s="166"/>
      <c r="I5" s="155" t="s">
        <v>144</v>
      </c>
    </row>
    <row r="6" spans="1:17" ht="157.5" x14ac:dyDescent="0.25">
      <c r="A6" s="155"/>
      <c r="B6" s="29" t="s">
        <v>39</v>
      </c>
      <c r="C6" s="29" t="s">
        <v>40</v>
      </c>
      <c r="D6" s="168" t="s">
        <v>263</v>
      </c>
      <c r="E6" s="169"/>
      <c r="F6" s="29" t="s">
        <v>41</v>
      </c>
      <c r="G6" s="29" t="s">
        <v>42</v>
      </c>
      <c r="H6" s="36" t="s">
        <v>49</v>
      </c>
      <c r="I6" s="155"/>
    </row>
    <row r="7" spans="1:17" x14ac:dyDescent="0.25">
      <c r="A7" s="53" t="s">
        <v>75</v>
      </c>
      <c r="B7" s="97">
        <v>1590</v>
      </c>
      <c r="C7" s="97">
        <v>6031</v>
      </c>
      <c r="D7" s="172">
        <v>10441</v>
      </c>
      <c r="E7" s="173"/>
      <c r="F7" s="97">
        <v>1896</v>
      </c>
      <c r="G7" s="97">
        <v>2195</v>
      </c>
      <c r="H7" s="104">
        <v>22154</v>
      </c>
      <c r="I7" s="56" t="s">
        <v>76</v>
      </c>
      <c r="K7" s="90"/>
      <c r="L7" s="90"/>
      <c r="M7" s="171"/>
      <c r="N7" s="171"/>
      <c r="O7" s="90"/>
      <c r="P7" s="90"/>
      <c r="Q7" s="90"/>
    </row>
    <row r="8" spans="1:17" x14ac:dyDescent="0.25">
      <c r="A8" s="53" t="s">
        <v>77</v>
      </c>
      <c r="B8" s="97">
        <v>540</v>
      </c>
      <c r="C8" s="97">
        <v>1892</v>
      </c>
      <c r="D8" s="172">
        <v>3528</v>
      </c>
      <c r="E8" s="173"/>
      <c r="F8" s="97">
        <v>561</v>
      </c>
      <c r="G8" s="97">
        <v>761</v>
      </c>
      <c r="H8" s="104">
        <v>7282</v>
      </c>
      <c r="I8" s="56" t="s">
        <v>78</v>
      </c>
      <c r="K8" s="90"/>
      <c r="L8" s="90"/>
      <c r="M8" s="171"/>
      <c r="N8" s="171"/>
      <c r="O8" s="90"/>
      <c r="P8" s="90"/>
      <c r="Q8" s="90"/>
    </row>
    <row r="9" spans="1:17" ht="31.5" x14ac:dyDescent="0.25">
      <c r="A9" s="53" t="s">
        <v>79</v>
      </c>
      <c r="B9" s="97">
        <v>558</v>
      </c>
      <c r="C9" s="97">
        <v>1770</v>
      </c>
      <c r="D9" s="172">
        <v>3557</v>
      </c>
      <c r="E9" s="173">
        <v>0</v>
      </c>
      <c r="F9" s="97">
        <v>641</v>
      </c>
      <c r="G9" s="97">
        <v>746</v>
      </c>
      <c r="H9" s="104">
        <v>7272</v>
      </c>
      <c r="I9" s="56" t="s">
        <v>80</v>
      </c>
      <c r="K9" s="90"/>
      <c r="L9" s="90"/>
      <c r="M9" s="171"/>
      <c r="N9" s="171"/>
      <c r="O9" s="90"/>
      <c r="P9" s="90"/>
      <c r="Q9" s="90"/>
    </row>
    <row r="10" spans="1:17" ht="31.5" x14ac:dyDescent="0.25">
      <c r="A10" s="53" t="s">
        <v>81</v>
      </c>
      <c r="B10" s="97">
        <v>334</v>
      </c>
      <c r="C10" s="97">
        <v>1113</v>
      </c>
      <c r="D10" s="172">
        <v>2340</v>
      </c>
      <c r="E10" s="173">
        <v>0</v>
      </c>
      <c r="F10" s="97">
        <v>503</v>
      </c>
      <c r="G10" s="97">
        <v>459</v>
      </c>
      <c r="H10" s="104">
        <v>4749</v>
      </c>
      <c r="I10" s="56" t="s">
        <v>82</v>
      </c>
      <c r="K10" s="90"/>
      <c r="L10" s="90"/>
      <c r="M10" s="171"/>
      <c r="N10" s="171"/>
      <c r="O10" s="90"/>
      <c r="P10" s="90"/>
      <c r="Q10" s="90"/>
    </row>
    <row r="11" spans="1:17" x14ac:dyDescent="0.25">
      <c r="A11" s="53" t="s">
        <v>83</v>
      </c>
      <c r="B11" s="97">
        <v>584</v>
      </c>
      <c r="C11" s="97">
        <v>731</v>
      </c>
      <c r="D11" s="172">
        <v>2161</v>
      </c>
      <c r="E11" s="173">
        <v>0</v>
      </c>
      <c r="F11" s="97">
        <v>1945</v>
      </c>
      <c r="G11" s="97">
        <v>454</v>
      </c>
      <c r="H11" s="104">
        <v>5876</v>
      </c>
      <c r="I11" s="56" t="s">
        <v>84</v>
      </c>
      <c r="K11" s="90"/>
      <c r="L11" s="90"/>
      <c r="M11" s="171"/>
      <c r="N11" s="171"/>
      <c r="O11" s="90"/>
      <c r="P11" s="90"/>
      <c r="Q11" s="90"/>
    </row>
    <row r="12" spans="1:17" ht="31.5" x14ac:dyDescent="0.25">
      <c r="A12" s="53" t="s">
        <v>85</v>
      </c>
      <c r="B12" s="97">
        <v>201</v>
      </c>
      <c r="C12" s="97">
        <v>241</v>
      </c>
      <c r="D12" s="172">
        <v>923</v>
      </c>
      <c r="E12" s="173">
        <v>0</v>
      </c>
      <c r="F12" s="97">
        <v>418</v>
      </c>
      <c r="G12" s="97">
        <v>110</v>
      </c>
      <c r="H12" s="104">
        <v>1893</v>
      </c>
      <c r="I12" s="56" t="s">
        <v>86</v>
      </c>
      <c r="K12" s="90"/>
      <c r="L12" s="90"/>
      <c r="M12" s="171"/>
      <c r="N12" s="171"/>
      <c r="O12" s="90"/>
      <c r="P12" s="90"/>
      <c r="Q12" s="90"/>
    </row>
    <row r="13" spans="1:17" x14ac:dyDescent="0.25">
      <c r="A13" s="53" t="s">
        <v>87</v>
      </c>
      <c r="B13" s="97">
        <v>487</v>
      </c>
      <c r="C13" s="97">
        <v>455</v>
      </c>
      <c r="D13" s="172">
        <v>1780</v>
      </c>
      <c r="E13" s="173">
        <v>0</v>
      </c>
      <c r="F13" s="97">
        <v>1170</v>
      </c>
      <c r="G13" s="97">
        <v>244</v>
      </c>
      <c r="H13" s="104">
        <v>4137</v>
      </c>
      <c r="I13" s="56" t="s">
        <v>88</v>
      </c>
      <c r="K13" s="90"/>
      <c r="L13" s="90"/>
      <c r="M13" s="171"/>
      <c r="N13" s="171"/>
      <c r="O13" s="90"/>
      <c r="P13" s="90"/>
      <c r="Q13" s="90"/>
    </row>
    <row r="14" spans="1:17" x14ac:dyDescent="0.25">
      <c r="A14" s="53" t="s">
        <v>89</v>
      </c>
      <c r="B14" s="97">
        <v>510</v>
      </c>
      <c r="C14" s="97">
        <v>390</v>
      </c>
      <c r="D14" s="172">
        <v>1451</v>
      </c>
      <c r="E14" s="173">
        <v>0</v>
      </c>
      <c r="F14" s="97">
        <v>879</v>
      </c>
      <c r="G14" s="97">
        <v>218</v>
      </c>
      <c r="H14" s="104">
        <v>3449</v>
      </c>
      <c r="I14" s="56" t="s">
        <v>90</v>
      </c>
      <c r="K14" s="90"/>
      <c r="L14" s="90"/>
      <c r="M14" s="171"/>
      <c r="N14" s="171"/>
      <c r="O14" s="90"/>
      <c r="P14" s="90"/>
      <c r="Q14" s="90"/>
    </row>
    <row r="15" spans="1:17" ht="31.5" x14ac:dyDescent="0.25">
      <c r="A15" s="53" t="s">
        <v>91</v>
      </c>
      <c r="B15" s="97">
        <v>1007</v>
      </c>
      <c r="C15" s="97">
        <v>519</v>
      </c>
      <c r="D15" s="172">
        <v>1931</v>
      </c>
      <c r="E15" s="173">
        <v>0</v>
      </c>
      <c r="F15" s="97">
        <v>749</v>
      </c>
      <c r="G15" s="97">
        <v>229</v>
      </c>
      <c r="H15" s="104">
        <v>4435</v>
      </c>
      <c r="I15" s="56" t="s">
        <v>92</v>
      </c>
      <c r="K15" s="90"/>
      <c r="L15" s="90"/>
      <c r="M15" s="171"/>
      <c r="N15" s="171"/>
      <c r="O15" s="90"/>
      <c r="P15" s="90"/>
      <c r="Q15" s="90"/>
    </row>
    <row r="16" spans="1:17" x14ac:dyDescent="0.25">
      <c r="A16" s="53" t="s">
        <v>93</v>
      </c>
      <c r="B16" s="97">
        <v>725</v>
      </c>
      <c r="C16" s="97">
        <v>573</v>
      </c>
      <c r="D16" s="172">
        <v>1497</v>
      </c>
      <c r="E16" s="173">
        <v>0</v>
      </c>
      <c r="F16" s="97">
        <v>700</v>
      </c>
      <c r="G16" s="97">
        <v>284</v>
      </c>
      <c r="H16" s="104">
        <v>3780</v>
      </c>
      <c r="I16" s="56" t="s">
        <v>94</v>
      </c>
      <c r="K16" s="90"/>
      <c r="L16" s="90"/>
      <c r="M16" s="171"/>
      <c r="N16" s="171"/>
      <c r="O16" s="90"/>
      <c r="P16" s="90"/>
      <c r="Q16" s="90"/>
    </row>
    <row r="17" spans="1:17" x14ac:dyDescent="0.25">
      <c r="A17" s="53" t="s">
        <v>95</v>
      </c>
      <c r="B17" s="97">
        <v>602</v>
      </c>
      <c r="C17" s="97">
        <v>569</v>
      </c>
      <c r="D17" s="172">
        <v>1868</v>
      </c>
      <c r="E17" s="173">
        <v>0</v>
      </c>
      <c r="F17" s="97">
        <v>594</v>
      </c>
      <c r="G17" s="97">
        <v>231</v>
      </c>
      <c r="H17" s="104">
        <v>3864</v>
      </c>
      <c r="I17" s="56" t="s">
        <v>96</v>
      </c>
      <c r="K17" s="90"/>
      <c r="L17" s="90"/>
      <c r="M17" s="171"/>
      <c r="N17" s="171"/>
      <c r="O17" s="90"/>
      <c r="P17" s="90"/>
      <c r="Q17" s="90"/>
    </row>
    <row r="18" spans="1:17" x14ac:dyDescent="0.25">
      <c r="A18" s="53" t="s">
        <v>97</v>
      </c>
      <c r="B18" s="97">
        <v>633</v>
      </c>
      <c r="C18" s="97">
        <v>726</v>
      </c>
      <c r="D18" s="172">
        <v>2354</v>
      </c>
      <c r="E18" s="173">
        <v>0</v>
      </c>
      <c r="F18" s="97">
        <v>1065</v>
      </c>
      <c r="G18" s="97">
        <v>504</v>
      </c>
      <c r="H18" s="104">
        <v>5282</v>
      </c>
      <c r="I18" s="56" t="s">
        <v>98</v>
      </c>
      <c r="K18" s="90"/>
      <c r="L18" s="90"/>
      <c r="M18" s="171"/>
      <c r="N18" s="171"/>
      <c r="O18" s="90"/>
      <c r="P18" s="90"/>
      <c r="Q18" s="90"/>
    </row>
    <row r="19" spans="1:17" ht="31.5" x14ac:dyDescent="0.25">
      <c r="A19" s="53" t="s">
        <v>99</v>
      </c>
      <c r="B19" s="97">
        <v>678</v>
      </c>
      <c r="C19" s="97">
        <v>657</v>
      </c>
      <c r="D19" s="172">
        <v>2012</v>
      </c>
      <c r="E19" s="173">
        <v>0</v>
      </c>
      <c r="F19" s="97">
        <v>1503</v>
      </c>
      <c r="G19" s="97">
        <v>369</v>
      </c>
      <c r="H19" s="104">
        <v>5220</v>
      </c>
      <c r="I19" s="56" t="s">
        <v>100</v>
      </c>
      <c r="K19" s="90"/>
      <c r="L19" s="90"/>
      <c r="M19" s="171"/>
      <c r="N19" s="171"/>
      <c r="O19" s="90"/>
      <c r="P19" s="90"/>
      <c r="Q19" s="90"/>
    </row>
    <row r="20" spans="1:17" x14ac:dyDescent="0.25">
      <c r="A20" s="53" t="s">
        <v>101</v>
      </c>
      <c r="B20" s="97">
        <v>449</v>
      </c>
      <c r="C20" s="97">
        <v>296</v>
      </c>
      <c r="D20" s="172">
        <v>1433</v>
      </c>
      <c r="E20" s="173">
        <v>0</v>
      </c>
      <c r="F20" s="97">
        <v>1019</v>
      </c>
      <c r="G20" s="97">
        <v>188</v>
      </c>
      <c r="H20" s="104">
        <v>3385</v>
      </c>
      <c r="I20" s="56" t="s">
        <v>102</v>
      </c>
      <c r="K20" s="90"/>
      <c r="L20" s="90"/>
      <c r="M20" s="171"/>
      <c r="N20" s="171"/>
      <c r="O20" s="90"/>
      <c r="P20" s="90"/>
      <c r="Q20" s="90"/>
    </row>
    <row r="21" spans="1:17" x14ac:dyDescent="0.25">
      <c r="A21" s="53" t="s">
        <v>103</v>
      </c>
      <c r="B21" s="97">
        <v>905</v>
      </c>
      <c r="C21" s="97">
        <v>802</v>
      </c>
      <c r="D21" s="172">
        <v>2704</v>
      </c>
      <c r="E21" s="173">
        <v>0</v>
      </c>
      <c r="F21" s="97">
        <v>1241</v>
      </c>
      <c r="G21" s="97">
        <v>572</v>
      </c>
      <c r="H21" s="104">
        <v>6225</v>
      </c>
      <c r="I21" s="56" t="s">
        <v>104</v>
      </c>
      <c r="K21" s="90"/>
      <c r="L21" s="90"/>
      <c r="M21" s="171"/>
      <c r="N21" s="171"/>
      <c r="O21" s="90"/>
      <c r="P21" s="90"/>
      <c r="Q21" s="90"/>
    </row>
    <row r="22" spans="1:17" ht="31.5" x14ac:dyDescent="0.25">
      <c r="A22" s="53" t="s">
        <v>105</v>
      </c>
      <c r="B22" s="97">
        <v>1542</v>
      </c>
      <c r="C22" s="97">
        <v>1020</v>
      </c>
      <c r="D22" s="172">
        <v>3426</v>
      </c>
      <c r="E22" s="173">
        <v>0</v>
      </c>
      <c r="F22" s="97">
        <v>1211</v>
      </c>
      <c r="G22" s="97">
        <v>417</v>
      </c>
      <c r="H22" s="104">
        <v>7616</v>
      </c>
      <c r="I22" s="56" t="s">
        <v>106</v>
      </c>
      <c r="K22" s="90"/>
      <c r="L22" s="90"/>
      <c r="M22" s="171"/>
      <c r="N22" s="171"/>
      <c r="O22" s="90"/>
      <c r="P22" s="90"/>
      <c r="Q22" s="90"/>
    </row>
    <row r="23" spans="1:17" ht="31.5" x14ac:dyDescent="0.25">
      <c r="A23" s="53" t="s">
        <v>107</v>
      </c>
      <c r="B23" s="97">
        <v>1218</v>
      </c>
      <c r="C23" s="97">
        <v>827</v>
      </c>
      <c r="D23" s="172">
        <v>2789</v>
      </c>
      <c r="E23" s="173">
        <v>0</v>
      </c>
      <c r="F23" s="97">
        <v>1003</v>
      </c>
      <c r="G23" s="97">
        <v>288</v>
      </c>
      <c r="H23" s="104">
        <v>6126</v>
      </c>
      <c r="I23" s="56" t="s">
        <v>108</v>
      </c>
      <c r="K23" s="90"/>
      <c r="L23" s="90"/>
      <c r="M23" s="171"/>
      <c r="N23" s="171"/>
      <c r="O23" s="90"/>
      <c r="P23" s="90"/>
      <c r="Q23" s="90"/>
    </row>
    <row r="24" spans="1:17" ht="31.5" x14ac:dyDescent="0.25">
      <c r="A24" s="53" t="s">
        <v>109</v>
      </c>
      <c r="B24" s="97">
        <v>969</v>
      </c>
      <c r="C24" s="97">
        <v>443</v>
      </c>
      <c r="D24" s="172">
        <v>2192</v>
      </c>
      <c r="E24" s="173">
        <v>0</v>
      </c>
      <c r="F24" s="97">
        <v>1102</v>
      </c>
      <c r="G24" s="97">
        <v>248</v>
      </c>
      <c r="H24" s="104">
        <v>4955</v>
      </c>
      <c r="I24" s="56" t="s">
        <v>110</v>
      </c>
      <c r="K24" s="90"/>
      <c r="L24" s="90"/>
      <c r="M24" s="171"/>
      <c r="N24" s="171"/>
      <c r="O24" s="90"/>
      <c r="P24" s="90"/>
      <c r="Q24" s="90"/>
    </row>
    <row r="25" spans="1:17" x14ac:dyDescent="0.25">
      <c r="A25" s="53" t="s">
        <v>111</v>
      </c>
      <c r="B25" s="97">
        <v>539</v>
      </c>
      <c r="C25" s="97">
        <v>320</v>
      </c>
      <c r="D25" s="172">
        <v>2002</v>
      </c>
      <c r="E25" s="173">
        <v>0</v>
      </c>
      <c r="F25" s="97">
        <v>875</v>
      </c>
      <c r="G25" s="97">
        <v>253</v>
      </c>
      <c r="H25" s="104">
        <v>3989</v>
      </c>
      <c r="I25" s="56" t="s">
        <v>112</v>
      </c>
      <c r="K25" s="90"/>
      <c r="L25" s="90"/>
      <c r="M25" s="171"/>
      <c r="N25" s="171"/>
      <c r="O25" s="90"/>
      <c r="P25" s="90"/>
      <c r="Q25" s="90"/>
    </row>
    <row r="26" spans="1:17" ht="31.5" x14ac:dyDescent="0.25">
      <c r="A26" s="53" t="s">
        <v>113</v>
      </c>
      <c r="B26" s="97">
        <v>314</v>
      </c>
      <c r="C26" s="97">
        <v>385</v>
      </c>
      <c r="D26" s="172">
        <v>1806</v>
      </c>
      <c r="E26" s="173">
        <v>0</v>
      </c>
      <c r="F26" s="97">
        <v>1159</v>
      </c>
      <c r="G26" s="97">
        <v>210</v>
      </c>
      <c r="H26" s="104">
        <v>3875</v>
      </c>
      <c r="I26" s="56" t="s">
        <v>114</v>
      </c>
      <c r="K26" s="90"/>
      <c r="L26" s="90"/>
      <c r="M26" s="171"/>
      <c r="N26" s="171"/>
      <c r="O26" s="90"/>
      <c r="P26" s="90"/>
      <c r="Q26" s="90"/>
    </row>
    <row r="27" spans="1:17" ht="31.5" x14ac:dyDescent="0.25">
      <c r="A27" s="53" t="s">
        <v>115</v>
      </c>
      <c r="B27" s="97">
        <v>166</v>
      </c>
      <c r="C27" s="97">
        <v>230</v>
      </c>
      <c r="D27" s="172">
        <v>1053</v>
      </c>
      <c r="E27" s="173">
        <v>0</v>
      </c>
      <c r="F27" s="97">
        <v>378</v>
      </c>
      <c r="G27" s="97">
        <v>123</v>
      </c>
      <c r="H27" s="104">
        <v>1950</v>
      </c>
      <c r="I27" s="56" t="s">
        <v>116</v>
      </c>
      <c r="K27" s="90"/>
      <c r="L27" s="90"/>
      <c r="M27" s="171"/>
      <c r="N27" s="171"/>
      <c r="O27" s="90"/>
      <c r="P27" s="90"/>
      <c r="Q27" s="90"/>
    </row>
    <row r="28" spans="1:17" x14ac:dyDescent="0.25">
      <c r="A28" s="53" t="s">
        <v>117</v>
      </c>
      <c r="B28" s="97">
        <v>805</v>
      </c>
      <c r="C28" s="97">
        <v>485</v>
      </c>
      <c r="D28" s="172">
        <v>1829</v>
      </c>
      <c r="E28" s="173">
        <v>0</v>
      </c>
      <c r="F28" s="97">
        <v>958</v>
      </c>
      <c r="G28" s="97">
        <v>269</v>
      </c>
      <c r="H28" s="104">
        <v>4346</v>
      </c>
      <c r="I28" s="56" t="s">
        <v>118</v>
      </c>
      <c r="K28" s="90"/>
      <c r="L28" s="90"/>
      <c r="M28" s="171"/>
      <c r="N28" s="171"/>
      <c r="O28" s="90"/>
      <c r="P28" s="90"/>
      <c r="Q28" s="90"/>
    </row>
    <row r="29" spans="1:17" x14ac:dyDescent="0.25">
      <c r="A29" s="53" t="s">
        <v>119</v>
      </c>
      <c r="B29" s="97">
        <v>135</v>
      </c>
      <c r="C29" s="97">
        <v>115</v>
      </c>
      <c r="D29" s="172">
        <v>512</v>
      </c>
      <c r="E29" s="173">
        <v>0</v>
      </c>
      <c r="F29" s="97">
        <v>392</v>
      </c>
      <c r="G29" s="97">
        <v>86</v>
      </c>
      <c r="H29" s="104">
        <v>1241</v>
      </c>
      <c r="I29" s="56" t="s">
        <v>120</v>
      </c>
      <c r="K29" s="90"/>
      <c r="L29" s="90"/>
      <c r="M29" s="171"/>
      <c r="N29" s="171"/>
      <c r="O29" s="90"/>
      <c r="P29" s="90"/>
      <c r="Q29" s="90"/>
    </row>
    <row r="30" spans="1:17" x14ac:dyDescent="0.25">
      <c r="A30" s="53" t="s">
        <v>121</v>
      </c>
      <c r="B30" s="97">
        <v>183</v>
      </c>
      <c r="C30" s="97">
        <v>128</v>
      </c>
      <c r="D30" s="172">
        <v>661</v>
      </c>
      <c r="E30" s="173">
        <v>0</v>
      </c>
      <c r="F30" s="97">
        <v>549</v>
      </c>
      <c r="G30" s="97">
        <v>80</v>
      </c>
      <c r="H30" s="104">
        <v>1601</v>
      </c>
      <c r="I30" s="56" t="s">
        <v>122</v>
      </c>
      <c r="K30" s="90"/>
      <c r="L30" s="90"/>
      <c r="M30" s="171"/>
      <c r="N30" s="171"/>
      <c r="O30" s="90"/>
      <c r="P30" s="90"/>
      <c r="Q30" s="90"/>
    </row>
    <row r="31" spans="1:17" x14ac:dyDescent="0.25">
      <c r="A31" s="53" t="s">
        <v>123</v>
      </c>
      <c r="B31" s="97">
        <v>15683</v>
      </c>
      <c r="C31" s="97">
        <v>20730</v>
      </c>
      <c r="D31" s="172">
        <v>56260</v>
      </c>
      <c r="E31" s="173">
        <v>0</v>
      </c>
      <c r="F31" s="97">
        <v>22523</v>
      </c>
      <c r="G31" s="97">
        <v>9548</v>
      </c>
      <c r="H31" s="104">
        <v>124745</v>
      </c>
      <c r="I31" s="58" t="s">
        <v>124</v>
      </c>
      <c r="K31" s="90"/>
      <c r="L31" s="90"/>
      <c r="M31" s="171"/>
      <c r="N31" s="171"/>
      <c r="O31" s="90"/>
      <c r="P31" s="90"/>
      <c r="Q31" s="90"/>
    </row>
    <row r="34" spans="8:8" x14ac:dyDescent="0.25">
      <c r="H34" s="107"/>
    </row>
  </sheetData>
  <mergeCells count="55">
    <mergeCell ref="M27:N27"/>
    <mergeCell ref="M28:N28"/>
    <mergeCell ref="M29:N29"/>
    <mergeCell ref="M30:N30"/>
    <mergeCell ref="M31:N31"/>
    <mergeCell ref="M22:N22"/>
    <mergeCell ref="M23:N23"/>
    <mergeCell ref="M24:N24"/>
    <mergeCell ref="M25:N25"/>
    <mergeCell ref="M26:N26"/>
    <mergeCell ref="M17:N17"/>
    <mergeCell ref="M18:N18"/>
    <mergeCell ref="M19:N19"/>
    <mergeCell ref="M20:N20"/>
    <mergeCell ref="M21:N21"/>
    <mergeCell ref="M12:N12"/>
    <mergeCell ref="M13:N13"/>
    <mergeCell ref="M14:N14"/>
    <mergeCell ref="M15:N15"/>
    <mergeCell ref="M16:N16"/>
    <mergeCell ref="M7:N7"/>
    <mergeCell ref="M8:N8"/>
    <mergeCell ref="M9:N9"/>
    <mergeCell ref="M10:N10"/>
    <mergeCell ref="M11:N11"/>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D12:E12"/>
    <mergeCell ref="D13:E13"/>
    <mergeCell ref="D14:E14"/>
    <mergeCell ref="D15:E15"/>
    <mergeCell ref="D16:E16"/>
    <mergeCell ref="D7:E7"/>
    <mergeCell ref="D8:E8"/>
    <mergeCell ref="D9:E9"/>
    <mergeCell ref="D10:E10"/>
    <mergeCell ref="D11:E11"/>
    <mergeCell ref="B5:H5"/>
    <mergeCell ref="I5:I6"/>
    <mergeCell ref="A5:A6"/>
    <mergeCell ref="D6:E6"/>
    <mergeCell ref="A3:I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39"/>
  <dimension ref="A1:H19"/>
  <sheetViews>
    <sheetView rightToLeft="1" workbookViewId="0"/>
  </sheetViews>
  <sheetFormatPr baseColWidth="10" defaultColWidth="11.28515625" defaultRowHeight="15.75" x14ac:dyDescent="0.25"/>
  <cols>
    <col min="1" max="8" width="11.42578125" style="27"/>
  </cols>
  <sheetData>
    <row r="1" spans="1:8" ht="60" customHeight="1" x14ac:dyDescent="0.25">
      <c r="H1" s="114" t="e" vm="6">
        <v>#VALUE!</v>
      </c>
    </row>
    <row r="2" spans="1:8" ht="15.95" customHeight="1" x14ac:dyDescent="0.25"/>
    <row r="3" spans="1:8" ht="69.75" customHeight="1" x14ac:dyDescent="0.25">
      <c r="A3" s="195" t="s">
        <v>276</v>
      </c>
      <c r="B3" s="195"/>
      <c r="C3" s="195"/>
      <c r="D3" s="195"/>
      <c r="E3" s="195"/>
      <c r="F3" s="195"/>
      <c r="G3" s="195"/>
      <c r="H3" s="195"/>
    </row>
    <row r="4" spans="1:8" ht="60" customHeight="1" x14ac:dyDescent="0.25">
      <c r="A4" s="155" t="s">
        <v>43</v>
      </c>
      <c r="B4" s="166" t="s">
        <v>152</v>
      </c>
      <c r="C4" s="166"/>
      <c r="D4" s="166"/>
      <c r="E4" s="166" t="s">
        <v>153</v>
      </c>
      <c r="F4" s="166"/>
      <c r="G4" s="166"/>
      <c r="H4" s="155" t="s">
        <v>46</v>
      </c>
    </row>
    <row r="5" spans="1:8" ht="31.5" x14ac:dyDescent="0.25">
      <c r="A5" s="155"/>
      <c r="B5" s="36" t="s">
        <v>47</v>
      </c>
      <c r="C5" s="36" t="s">
        <v>48</v>
      </c>
      <c r="D5" s="36" t="s">
        <v>49</v>
      </c>
      <c r="E5" s="36" t="s">
        <v>47</v>
      </c>
      <c r="F5" s="36" t="s">
        <v>48</v>
      </c>
      <c r="G5" s="36" t="s">
        <v>49</v>
      </c>
      <c r="H5" s="155"/>
    </row>
    <row r="6" spans="1:8" x14ac:dyDescent="0.25">
      <c r="A6" s="34" t="s">
        <v>50</v>
      </c>
      <c r="B6" s="104">
        <v>1179</v>
      </c>
      <c r="C6" s="104">
        <v>1072</v>
      </c>
      <c r="D6" s="104">
        <v>2251</v>
      </c>
      <c r="E6" s="19">
        <f>(B6/$B$19)*100</f>
        <v>9.5806923451974644</v>
      </c>
      <c r="F6" s="19">
        <f>(C6/$C$19)*100</f>
        <v>12.79847182425979</v>
      </c>
      <c r="G6" s="19">
        <f>(D6/$D$19)*100</f>
        <v>10.88386036166715</v>
      </c>
      <c r="H6" s="110">
        <f>(B6/C6)*100</f>
        <v>109.98134328358209</v>
      </c>
    </row>
    <row r="7" spans="1:8" x14ac:dyDescent="0.25">
      <c r="A7" s="34" t="s">
        <v>51</v>
      </c>
      <c r="B7" s="104">
        <v>1023</v>
      </c>
      <c r="C7" s="104">
        <v>1024</v>
      </c>
      <c r="D7" s="104">
        <v>2047</v>
      </c>
      <c r="E7" s="19">
        <f t="shared" ref="E7:E19" si="0">(B7/$B$19)*100</f>
        <v>8.3130180399804985</v>
      </c>
      <c r="F7" s="19">
        <f t="shared" ref="F7:F19" si="1">(C7/$C$19)*100</f>
        <v>12.225405921680993</v>
      </c>
      <c r="G7" s="19">
        <f t="shared" ref="G7:G19" si="2">(D7/$D$19)*100</f>
        <v>9.897495406633789</v>
      </c>
      <c r="H7" s="110">
        <f t="shared" ref="H7:H19" si="3">(B7/C7)*100</f>
        <v>99.90234375</v>
      </c>
    </row>
    <row r="8" spans="1:8" x14ac:dyDescent="0.25">
      <c r="A8" s="34" t="s">
        <v>52</v>
      </c>
      <c r="B8" s="104">
        <v>645</v>
      </c>
      <c r="C8" s="104">
        <v>601</v>
      </c>
      <c r="D8" s="104">
        <v>1247</v>
      </c>
      <c r="E8" s="19">
        <f t="shared" si="0"/>
        <v>5.2413456850316917</v>
      </c>
      <c r="F8" s="19">
        <f t="shared" si="1"/>
        <v>7.1752626552053487</v>
      </c>
      <c r="G8" s="19">
        <f t="shared" si="2"/>
        <v>6.0293975437578569</v>
      </c>
      <c r="H8" s="110">
        <f t="shared" si="3"/>
        <v>107.32113144758735</v>
      </c>
    </row>
    <row r="9" spans="1:8" x14ac:dyDescent="0.25">
      <c r="A9" s="34" t="s">
        <v>53</v>
      </c>
      <c r="B9" s="104">
        <v>355</v>
      </c>
      <c r="C9" s="104">
        <v>269</v>
      </c>
      <c r="D9" s="104">
        <v>625</v>
      </c>
      <c r="E9" s="19">
        <f t="shared" si="0"/>
        <v>2.8847716561027141</v>
      </c>
      <c r="F9" s="19">
        <f t="shared" si="1"/>
        <v>3.2115568290353389</v>
      </c>
      <c r="G9" s="19">
        <f t="shared" si="2"/>
        <v>3.0219514553718207</v>
      </c>
      <c r="H9" s="110">
        <f t="shared" si="3"/>
        <v>131.97026022304831</v>
      </c>
    </row>
    <row r="10" spans="1:8" x14ac:dyDescent="0.25">
      <c r="A10" s="34" t="s">
        <v>54</v>
      </c>
      <c r="B10" s="104">
        <v>561</v>
      </c>
      <c r="C10" s="104">
        <v>345</v>
      </c>
      <c r="D10" s="104">
        <v>907</v>
      </c>
      <c r="E10" s="19">
        <f t="shared" si="0"/>
        <v>4.5587518283764021</v>
      </c>
      <c r="F10" s="19">
        <f t="shared" si="1"/>
        <v>4.1189111747851008</v>
      </c>
      <c r="G10" s="19">
        <f t="shared" si="2"/>
        <v>4.3854559520355867</v>
      </c>
      <c r="H10" s="110">
        <f t="shared" si="3"/>
        <v>162.60869565217391</v>
      </c>
    </row>
    <row r="11" spans="1:8" x14ac:dyDescent="0.25">
      <c r="A11" s="34" t="s">
        <v>55</v>
      </c>
      <c r="B11" s="104">
        <v>1019</v>
      </c>
      <c r="C11" s="104">
        <v>571</v>
      </c>
      <c r="D11" s="104">
        <v>1590</v>
      </c>
      <c r="E11" s="19">
        <f t="shared" si="0"/>
        <v>8.2805135706159589</v>
      </c>
      <c r="F11" s="19">
        <f t="shared" si="1"/>
        <v>6.8170964660936004</v>
      </c>
      <c r="G11" s="19">
        <f t="shared" si="2"/>
        <v>7.6878445024659126</v>
      </c>
      <c r="H11" s="110">
        <f t="shared" si="3"/>
        <v>178.45884413309983</v>
      </c>
    </row>
    <row r="12" spans="1:8" x14ac:dyDescent="0.25">
      <c r="A12" s="34" t="s">
        <v>56</v>
      </c>
      <c r="B12" s="104">
        <v>1217</v>
      </c>
      <c r="C12" s="104">
        <v>959</v>
      </c>
      <c r="D12" s="104">
        <v>2176</v>
      </c>
      <c r="E12" s="19">
        <f t="shared" si="0"/>
        <v>9.8894848041605723</v>
      </c>
      <c r="F12" s="19">
        <f t="shared" si="1"/>
        <v>11.44937917860554</v>
      </c>
      <c r="G12" s="19">
        <f t="shared" si="2"/>
        <v>10.521226187022531</v>
      </c>
      <c r="H12" s="110">
        <f t="shared" si="3"/>
        <v>126.90302398331595</v>
      </c>
    </row>
    <row r="13" spans="1:8" x14ac:dyDescent="0.25">
      <c r="A13" s="34" t="s">
        <v>57</v>
      </c>
      <c r="B13" s="104">
        <v>1341</v>
      </c>
      <c r="C13" s="104">
        <v>956</v>
      </c>
      <c r="D13" s="104">
        <v>2297</v>
      </c>
      <c r="E13" s="19">
        <f t="shared" si="0"/>
        <v>10.897123354461238</v>
      </c>
      <c r="F13" s="19">
        <f t="shared" si="1"/>
        <v>11.413562559694364</v>
      </c>
      <c r="G13" s="19">
        <f t="shared" si="2"/>
        <v>11.106275988782516</v>
      </c>
      <c r="H13" s="110">
        <f t="shared" si="3"/>
        <v>140.27196652719664</v>
      </c>
    </row>
    <row r="14" spans="1:8" x14ac:dyDescent="0.25">
      <c r="A14" s="34" t="s">
        <v>58</v>
      </c>
      <c r="B14" s="104">
        <v>1268</v>
      </c>
      <c r="C14" s="104">
        <v>714</v>
      </c>
      <c r="D14" s="104">
        <v>1982</v>
      </c>
      <c r="E14" s="19">
        <f t="shared" si="0"/>
        <v>10.303916788558427</v>
      </c>
      <c r="F14" s="19">
        <f t="shared" si="1"/>
        <v>8.5243553008595985</v>
      </c>
      <c r="G14" s="19">
        <f t="shared" si="2"/>
        <v>9.5832124552751186</v>
      </c>
      <c r="H14" s="110">
        <f t="shared" si="3"/>
        <v>177.59103641456582</v>
      </c>
    </row>
    <row r="15" spans="1:8" x14ac:dyDescent="0.25">
      <c r="A15" s="34" t="s">
        <v>59</v>
      </c>
      <c r="B15" s="104">
        <v>862</v>
      </c>
      <c r="C15" s="104">
        <v>401</v>
      </c>
      <c r="D15" s="104">
        <v>1263</v>
      </c>
      <c r="E15" s="19">
        <f t="shared" si="0"/>
        <v>7.0047131480578573</v>
      </c>
      <c r="F15" s="19">
        <f t="shared" si="1"/>
        <v>4.7874880611270294</v>
      </c>
      <c r="G15" s="19">
        <f t="shared" si="2"/>
        <v>6.1067595010153752</v>
      </c>
      <c r="H15" s="110">
        <f t="shared" si="3"/>
        <v>214.96259351620947</v>
      </c>
    </row>
    <row r="16" spans="1:8" x14ac:dyDescent="0.25">
      <c r="A16" s="34" t="s">
        <v>60</v>
      </c>
      <c r="B16" s="104">
        <v>602</v>
      </c>
      <c r="C16" s="104">
        <v>239</v>
      </c>
      <c r="D16" s="104">
        <v>842</v>
      </c>
      <c r="E16" s="19">
        <f t="shared" si="0"/>
        <v>4.8919226393629129</v>
      </c>
      <c r="F16" s="19">
        <f t="shared" si="1"/>
        <v>2.8533906399235911</v>
      </c>
      <c r="G16" s="19">
        <f t="shared" si="2"/>
        <v>4.0711730006769171</v>
      </c>
      <c r="H16" s="110">
        <f t="shared" si="3"/>
        <v>251.88284518828451</v>
      </c>
    </row>
    <row r="17" spans="1:8" x14ac:dyDescent="0.25">
      <c r="A17" s="34" t="s">
        <v>61</v>
      </c>
      <c r="B17" s="104">
        <v>462</v>
      </c>
      <c r="C17" s="104">
        <v>263</v>
      </c>
      <c r="D17" s="104">
        <v>725</v>
      </c>
      <c r="E17" s="19">
        <f t="shared" si="0"/>
        <v>3.7542662116040959</v>
      </c>
      <c r="F17" s="19">
        <f t="shared" si="1"/>
        <v>3.1399235912129897</v>
      </c>
      <c r="G17" s="19">
        <f t="shared" si="2"/>
        <v>3.5054636882313126</v>
      </c>
      <c r="H17" s="110">
        <f t="shared" si="3"/>
        <v>175.66539923954372</v>
      </c>
    </row>
    <row r="18" spans="1:8" x14ac:dyDescent="0.25">
      <c r="A18" s="96" t="s">
        <v>241</v>
      </c>
      <c r="B18" s="104">
        <v>1766</v>
      </c>
      <c r="C18" s="104">
        <v>957</v>
      </c>
      <c r="D18" s="104">
        <v>2724</v>
      </c>
      <c r="E18" s="19">
        <f t="shared" si="0"/>
        <v>14.35072322444336</v>
      </c>
      <c r="F18" s="19">
        <f t="shared" si="1"/>
        <v>11.425501432664756</v>
      </c>
      <c r="G18" s="19">
        <f t="shared" si="2"/>
        <v>13.170873223092544</v>
      </c>
      <c r="H18" s="110">
        <f t="shared" si="3"/>
        <v>184.53500522466041</v>
      </c>
    </row>
    <row r="19" spans="1:8" ht="31.5" x14ac:dyDescent="0.25">
      <c r="A19" s="36" t="s">
        <v>49</v>
      </c>
      <c r="B19" s="99">
        <v>12306</v>
      </c>
      <c r="C19" s="99">
        <v>8376</v>
      </c>
      <c r="D19" s="99">
        <v>20682</v>
      </c>
      <c r="E19" s="19">
        <f t="shared" si="0"/>
        <v>100</v>
      </c>
      <c r="F19" s="19">
        <f t="shared" si="1"/>
        <v>100</v>
      </c>
      <c r="G19" s="19">
        <f t="shared" si="2"/>
        <v>100</v>
      </c>
      <c r="H19" s="110">
        <f t="shared" si="3"/>
        <v>146.91977077363896</v>
      </c>
    </row>
  </sheetData>
  <mergeCells count="5">
    <mergeCell ref="A3:H3"/>
    <mergeCell ref="A4:A5"/>
    <mergeCell ref="B4:D4"/>
    <mergeCell ref="E4:G4"/>
    <mergeCell ref="H4: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dimension ref="A1:G10"/>
  <sheetViews>
    <sheetView rightToLeft="1" zoomScale="81" zoomScaleNormal="81" workbookViewId="0"/>
  </sheetViews>
  <sheetFormatPr baseColWidth="10" defaultColWidth="11.28515625" defaultRowHeight="15.75" x14ac:dyDescent="0.25"/>
  <cols>
    <col min="1" max="7" width="11.42578125" style="23"/>
  </cols>
  <sheetData>
    <row r="1" spans="1:7" ht="60" customHeight="1" x14ac:dyDescent="0.25">
      <c r="G1" s="187" t="e" vm="3">
        <v>#VALUE!</v>
      </c>
    </row>
    <row r="2" spans="1:7" ht="15.95" customHeight="1" x14ac:dyDescent="0.25"/>
    <row r="3" spans="1:7" ht="68.25" customHeight="1" x14ac:dyDescent="0.25">
      <c r="A3" s="194" t="s">
        <v>231</v>
      </c>
      <c r="B3" s="194"/>
      <c r="C3" s="194"/>
      <c r="D3" s="194"/>
      <c r="E3" s="194"/>
      <c r="F3" s="194"/>
      <c r="G3" s="194"/>
    </row>
    <row r="4" spans="1:7" ht="31.5" x14ac:dyDescent="0.25">
      <c r="A4" s="158" t="s">
        <v>62</v>
      </c>
      <c r="B4" s="40" t="s">
        <v>47</v>
      </c>
      <c r="C4" s="40" t="s">
        <v>48</v>
      </c>
      <c r="D4" s="40" t="s">
        <v>49</v>
      </c>
      <c r="E4" s="17" t="s">
        <v>47</v>
      </c>
      <c r="F4" s="17" t="s">
        <v>48</v>
      </c>
      <c r="G4" s="17" t="s">
        <v>49</v>
      </c>
    </row>
    <row r="5" spans="1:7" x14ac:dyDescent="0.25">
      <c r="A5" s="158"/>
      <c r="B5" s="158"/>
      <c r="C5" s="158"/>
      <c r="D5" s="158"/>
      <c r="E5" s="159" t="s">
        <v>30</v>
      </c>
      <c r="F5" s="159"/>
      <c r="G5" s="159"/>
    </row>
    <row r="6" spans="1:7" ht="31.5" x14ac:dyDescent="0.25">
      <c r="A6" s="41" t="s">
        <v>210</v>
      </c>
      <c r="B6" s="18">
        <v>30564</v>
      </c>
      <c r="C6" s="18">
        <v>46880</v>
      </c>
      <c r="D6" s="18">
        <f>SUM(B6:C6)</f>
        <v>77444</v>
      </c>
      <c r="E6" s="19">
        <f>(B6/$B$10)*100</f>
        <v>9.7031035708843394</v>
      </c>
      <c r="F6" s="19">
        <f>(C6/$C$10)*100</f>
        <v>12.923073530303613</v>
      </c>
      <c r="G6" s="19">
        <f>(D6/$D$10)*100</f>
        <v>11.42656480079793</v>
      </c>
    </row>
    <row r="7" spans="1:7" ht="31.5" x14ac:dyDescent="0.25">
      <c r="A7" s="41" t="s">
        <v>211</v>
      </c>
      <c r="B7" s="18">
        <v>82745</v>
      </c>
      <c r="C7" s="18">
        <v>79908</v>
      </c>
      <c r="D7" s="18">
        <f t="shared" ref="D7:D10" si="0">SUM(B7:C7)</f>
        <v>162653</v>
      </c>
      <c r="E7" s="19">
        <f>(C7/$B$10)*100</f>
        <v>25.368263320973234</v>
      </c>
      <c r="F7" s="19">
        <f t="shared" ref="F7:F10" si="1">(C7/$C$10)*100</f>
        <v>22.027665521747043</v>
      </c>
      <c r="G7" s="19">
        <f t="shared" ref="G7:G9" si="2">(D7/$D$10)*100</f>
        <v>23.998825532567864</v>
      </c>
    </row>
    <row r="8" spans="1:7" ht="31.5" x14ac:dyDescent="0.25">
      <c r="A8" s="42" t="s">
        <v>212</v>
      </c>
      <c r="B8" s="18">
        <v>137255</v>
      </c>
      <c r="C8" s="18">
        <v>139084</v>
      </c>
      <c r="D8" s="18">
        <f t="shared" si="0"/>
        <v>276339</v>
      </c>
      <c r="E8" s="19">
        <f t="shared" ref="E8:E10" si="3">(B8/$B$10)*100</f>
        <v>43.574122517397271</v>
      </c>
      <c r="F8" s="19">
        <f t="shared" si="1"/>
        <v>38.340289225442575</v>
      </c>
      <c r="G8" s="19">
        <f t="shared" si="2"/>
        <v>40.772758257420833</v>
      </c>
    </row>
    <row r="9" spans="1:7" ht="31.5" x14ac:dyDescent="0.25">
      <c r="A9" s="42" t="s">
        <v>213</v>
      </c>
      <c r="B9" s="18">
        <v>64428</v>
      </c>
      <c r="C9" s="18">
        <v>96890</v>
      </c>
      <c r="D9" s="18">
        <f t="shared" si="0"/>
        <v>161318</v>
      </c>
      <c r="E9" s="19">
        <f t="shared" si="3"/>
        <v>20.453852796261494</v>
      </c>
      <c r="F9" s="19">
        <f t="shared" si="1"/>
        <v>26.708971722506767</v>
      </c>
      <c r="G9" s="19">
        <f t="shared" si="2"/>
        <v>23.801851409213374</v>
      </c>
    </row>
    <row r="10" spans="1:7" ht="47.25" x14ac:dyDescent="0.25">
      <c r="A10" s="43" t="s">
        <v>63</v>
      </c>
      <c r="B10" s="28">
        <f>SUM(B6:B9)</f>
        <v>314992</v>
      </c>
      <c r="C10" s="28">
        <f>SUM(C6:C9)</f>
        <v>362762</v>
      </c>
      <c r="D10" s="28">
        <f t="shared" si="0"/>
        <v>677754</v>
      </c>
      <c r="E10" s="20">
        <f t="shared" si="3"/>
        <v>100</v>
      </c>
      <c r="F10" s="20">
        <f t="shared" si="1"/>
        <v>100</v>
      </c>
      <c r="G10" s="20">
        <v>100</v>
      </c>
    </row>
  </sheetData>
  <mergeCells count="4">
    <mergeCell ref="A4:A5"/>
    <mergeCell ref="B5:D5"/>
    <mergeCell ref="E5:G5"/>
    <mergeCell ref="A3:G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0"/>
  <dimension ref="A1:G10"/>
  <sheetViews>
    <sheetView rightToLeft="1" workbookViewId="0"/>
  </sheetViews>
  <sheetFormatPr baseColWidth="10" defaultColWidth="11.28515625" defaultRowHeight="15.75" x14ac:dyDescent="0.25"/>
  <cols>
    <col min="1" max="7" width="11.42578125" style="23"/>
  </cols>
  <sheetData>
    <row r="1" spans="1:7" ht="60" customHeight="1" x14ac:dyDescent="0.25">
      <c r="G1" s="187" t="e" vm="6">
        <v>#VALUE!</v>
      </c>
    </row>
    <row r="2" spans="1:7" ht="15.95" customHeight="1" x14ac:dyDescent="0.25"/>
    <row r="3" spans="1:7" ht="66" customHeight="1" x14ac:dyDescent="0.25">
      <c r="A3" s="191" t="s">
        <v>277</v>
      </c>
      <c r="B3" s="191"/>
      <c r="C3" s="191"/>
      <c r="D3" s="191"/>
      <c r="E3" s="191"/>
      <c r="F3" s="191"/>
      <c r="G3" s="191"/>
    </row>
    <row r="4" spans="1:7" x14ac:dyDescent="0.25">
      <c r="A4" s="158" t="s">
        <v>62</v>
      </c>
      <c r="B4" s="167" t="s">
        <v>154</v>
      </c>
      <c r="C4" s="167"/>
      <c r="D4" s="167"/>
      <c r="E4" s="167" t="s">
        <v>153</v>
      </c>
      <c r="F4" s="167"/>
      <c r="G4" s="167"/>
    </row>
    <row r="5" spans="1:7" ht="31.5" x14ac:dyDescent="0.25">
      <c r="A5" s="158"/>
      <c r="B5" s="43" t="s">
        <v>47</v>
      </c>
      <c r="C5" s="43" t="s">
        <v>48</v>
      </c>
      <c r="D5" s="43" t="s">
        <v>49</v>
      </c>
      <c r="E5" s="43" t="s">
        <v>47</v>
      </c>
      <c r="F5" s="43" t="s">
        <v>48</v>
      </c>
      <c r="G5" s="43" t="s">
        <v>49</v>
      </c>
    </row>
    <row r="6" spans="1:7" ht="31.5" x14ac:dyDescent="0.25">
      <c r="A6" s="41" t="s">
        <v>210</v>
      </c>
      <c r="B6" s="104">
        <v>389</v>
      </c>
      <c r="C6" s="104">
        <v>389</v>
      </c>
      <c r="D6" s="104">
        <v>778</v>
      </c>
      <c r="E6" s="110">
        <f>(B6/$B$10)*100</f>
        <v>3.8503414827279023</v>
      </c>
      <c r="F6" s="110">
        <f>(C6/$C$10)*100</f>
        <v>6.1952540213409772</v>
      </c>
      <c r="G6" s="110">
        <f>(D6/$D$9)*100</f>
        <v>11.775389738156502</v>
      </c>
    </row>
    <row r="7" spans="1:7" ht="31.5" x14ac:dyDescent="0.25">
      <c r="A7" s="41" t="s">
        <v>211</v>
      </c>
      <c r="B7" s="104">
        <v>1637</v>
      </c>
      <c r="C7" s="104">
        <v>828</v>
      </c>
      <c r="D7" s="104">
        <v>2466</v>
      </c>
      <c r="E7" s="110">
        <f t="shared" ref="E7:E10" si="0">(B7/$B$10)*100</f>
        <v>16.203107987726419</v>
      </c>
      <c r="F7" s="110">
        <f t="shared" ref="F7:F9" si="1">(C7/$C$10)*100</f>
        <v>13.186813186813188</v>
      </c>
      <c r="G7" s="110">
        <f t="shared" ref="G7:G9" si="2">(D7/$D$9)*100</f>
        <v>37.32405024973513</v>
      </c>
    </row>
    <row r="8" spans="1:7" ht="31.5" x14ac:dyDescent="0.25">
      <c r="A8" s="42" t="s">
        <v>212</v>
      </c>
      <c r="B8" s="104">
        <v>4409</v>
      </c>
      <c r="C8" s="104">
        <v>2120</v>
      </c>
      <c r="D8" s="104">
        <v>6530</v>
      </c>
      <c r="E8" s="110">
        <f t="shared" si="0"/>
        <v>43.64050282094427</v>
      </c>
      <c r="F8" s="110">
        <f t="shared" si="1"/>
        <v>33.763338111164195</v>
      </c>
      <c r="G8" s="110">
        <f t="shared" si="2"/>
        <v>98.834569396095048</v>
      </c>
    </row>
    <row r="9" spans="1:7" ht="31.5" x14ac:dyDescent="0.25">
      <c r="A9" s="42" t="s">
        <v>213</v>
      </c>
      <c r="B9" s="104">
        <v>3667</v>
      </c>
      <c r="C9" s="104">
        <v>2940</v>
      </c>
      <c r="D9" s="104">
        <v>6607</v>
      </c>
      <c r="E9" s="110">
        <f t="shared" si="0"/>
        <v>36.296149658517272</v>
      </c>
      <c r="F9" s="110">
        <f t="shared" si="1"/>
        <v>46.822742474916389</v>
      </c>
      <c r="G9" s="110">
        <f t="shared" si="2"/>
        <v>100</v>
      </c>
    </row>
    <row r="10" spans="1:7" ht="47.25" x14ac:dyDescent="0.25">
      <c r="A10" s="43" t="s">
        <v>63</v>
      </c>
      <c r="B10" s="104">
        <v>10103</v>
      </c>
      <c r="C10" s="104">
        <v>6279</v>
      </c>
      <c r="D10" s="104">
        <v>16383</v>
      </c>
      <c r="E10" s="111">
        <f t="shared" si="0"/>
        <v>100</v>
      </c>
      <c r="F10" s="111">
        <v>100</v>
      </c>
      <c r="G10" s="111">
        <v>100</v>
      </c>
    </row>
  </sheetData>
  <mergeCells count="4">
    <mergeCell ref="A4:A5"/>
    <mergeCell ref="B4:D4"/>
    <mergeCell ref="E4:G4"/>
    <mergeCell ref="A3:G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1"/>
  <dimension ref="A1:G10"/>
  <sheetViews>
    <sheetView rightToLeft="1" workbookViewId="0"/>
  </sheetViews>
  <sheetFormatPr baseColWidth="10" defaultColWidth="11.28515625" defaultRowHeight="15" x14ac:dyDescent="0.25"/>
  <cols>
    <col min="1" max="7" width="11.42578125" style="39"/>
  </cols>
  <sheetData>
    <row r="1" spans="1:7" ht="60" customHeight="1" x14ac:dyDescent="0.25">
      <c r="G1" s="188" t="e" vm="6">
        <v>#VALUE!</v>
      </c>
    </row>
    <row r="2" spans="1:7" ht="15.95" customHeight="1" x14ac:dyDescent="0.25"/>
    <row r="3" spans="1:7" ht="75" customHeight="1" x14ac:dyDescent="0.25">
      <c r="A3" s="191" t="s">
        <v>372</v>
      </c>
      <c r="B3" s="191"/>
      <c r="C3" s="191"/>
      <c r="D3" s="191"/>
      <c r="E3" s="191"/>
      <c r="F3" s="191"/>
      <c r="G3" s="191"/>
    </row>
    <row r="4" spans="1:7" x14ac:dyDescent="0.25">
      <c r="A4" s="174" t="s">
        <v>64</v>
      </c>
      <c r="B4" s="175" t="s">
        <v>154</v>
      </c>
      <c r="C4" s="175"/>
      <c r="D4" s="175"/>
      <c r="E4" s="175" t="s">
        <v>153</v>
      </c>
      <c r="F4" s="175"/>
      <c r="G4" s="175"/>
    </row>
    <row r="5" spans="1:7" ht="28.5" x14ac:dyDescent="0.25">
      <c r="A5" s="174"/>
      <c r="B5" s="38" t="s">
        <v>47</v>
      </c>
      <c r="C5" s="38" t="s">
        <v>48</v>
      </c>
      <c r="D5" s="38" t="s">
        <v>49</v>
      </c>
      <c r="E5" s="38" t="s">
        <v>47</v>
      </c>
      <c r="F5" s="38" t="s">
        <v>48</v>
      </c>
      <c r="G5" s="38" t="s">
        <v>49</v>
      </c>
    </row>
    <row r="6" spans="1:7" ht="42.75" x14ac:dyDescent="0.25">
      <c r="A6" s="47" t="s">
        <v>33</v>
      </c>
      <c r="B6" s="99">
        <v>3542</v>
      </c>
      <c r="C6" s="99">
        <v>1275</v>
      </c>
      <c r="D6" s="99">
        <v>4817</v>
      </c>
      <c r="E6" s="112">
        <f>(B6/$B$10)*100</f>
        <v>37.449777965743287</v>
      </c>
      <c r="F6" s="112">
        <f>(C6/$C$10)*100</f>
        <v>22.459045270389293</v>
      </c>
      <c r="G6" s="112">
        <f>(D6/$D$10)*100</f>
        <v>31.826891311529565</v>
      </c>
    </row>
    <row r="7" spans="1:7" ht="42.75" x14ac:dyDescent="0.25">
      <c r="A7" s="47" t="s">
        <v>34</v>
      </c>
      <c r="B7" s="99">
        <v>5354</v>
      </c>
      <c r="C7" s="99">
        <v>3685</v>
      </c>
      <c r="D7" s="99">
        <v>9039</v>
      </c>
      <c r="E7" s="112">
        <f t="shared" ref="E7:E10" si="0">(B7/$B$10)*100</f>
        <v>56.608162402199191</v>
      </c>
      <c r="F7" s="112">
        <f t="shared" ref="F7:F10" si="1">(C7/$C$10)*100</f>
        <v>64.911044565791784</v>
      </c>
      <c r="G7" s="112">
        <f t="shared" ref="G7:G10" si="2">(D7/$D$10)*100</f>
        <v>59.722497522299314</v>
      </c>
    </row>
    <row r="8" spans="1:7" ht="42.75" x14ac:dyDescent="0.25">
      <c r="A8" s="47" t="s">
        <v>35</v>
      </c>
      <c r="B8" s="99">
        <v>108</v>
      </c>
      <c r="C8" s="99">
        <v>359</v>
      </c>
      <c r="D8" s="99">
        <v>468</v>
      </c>
      <c r="E8" s="112">
        <f t="shared" si="0"/>
        <v>1.1418904631000211</v>
      </c>
      <c r="F8" s="112">
        <f t="shared" si="1"/>
        <v>6.3237625506429449</v>
      </c>
      <c r="G8" s="112">
        <f t="shared" si="2"/>
        <v>3.0921704658077305</v>
      </c>
    </row>
    <row r="9" spans="1:7" ht="42.75" x14ac:dyDescent="0.25">
      <c r="A9" s="47" t="s">
        <v>36</v>
      </c>
      <c r="B9" s="99">
        <v>453</v>
      </c>
      <c r="C9" s="99">
        <v>357</v>
      </c>
      <c r="D9" s="99">
        <v>810</v>
      </c>
      <c r="E9" s="112">
        <f t="shared" si="0"/>
        <v>4.7895961091139778</v>
      </c>
      <c r="F9" s="112">
        <f t="shared" si="1"/>
        <v>6.2885326757090008</v>
      </c>
      <c r="G9" s="112">
        <f t="shared" si="2"/>
        <v>5.3518334985133791</v>
      </c>
    </row>
    <row r="10" spans="1:7" ht="42.75" x14ac:dyDescent="0.25">
      <c r="A10" s="47" t="s">
        <v>65</v>
      </c>
      <c r="B10" s="99">
        <v>9458</v>
      </c>
      <c r="C10" s="99">
        <v>5677</v>
      </c>
      <c r="D10" s="99">
        <v>15135</v>
      </c>
      <c r="E10" s="112">
        <f t="shared" si="0"/>
        <v>100</v>
      </c>
      <c r="F10" s="112">
        <f t="shared" si="1"/>
        <v>100</v>
      </c>
      <c r="G10" s="112">
        <f t="shared" si="2"/>
        <v>100</v>
      </c>
    </row>
  </sheetData>
  <mergeCells count="4">
    <mergeCell ref="A4:A5"/>
    <mergeCell ref="B4:D4"/>
    <mergeCell ref="E4:G4"/>
    <mergeCell ref="A3:G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42"/>
  <dimension ref="A1:L11"/>
  <sheetViews>
    <sheetView rightToLeft="1" workbookViewId="0"/>
  </sheetViews>
  <sheetFormatPr baseColWidth="10" defaultColWidth="11.28515625" defaultRowHeight="15.75" x14ac:dyDescent="0.25"/>
  <cols>
    <col min="1" max="8" width="11.42578125" style="27"/>
  </cols>
  <sheetData>
    <row r="1" spans="1:12" ht="60" customHeight="1" x14ac:dyDescent="0.25">
      <c r="G1" s="114" t="e" vm="6">
        <v>#VALUE!</v>
      </c>
    </row>
    <row r="2" spans="1:12" ht="15.95" customHeight="1" x14ac:dyDescent="0.25"/>
    <row r="3" spans="1:12" ht="72" customHeight="1" x14ac:dyDescent="0.25">
      <c r="A3" s="191" t="s">
        <v>373</v>
      </c>
      <c r="B3" s="191"/>
      <c r="C3" s="191"/>
      <c r="D3" s="191"/>
      <c r="E3" s="191"/>
      <c r="F3" s="191"/>
      <c r="G3" s="191"/>
      <c r="H3"/>
    </row>
    <row r="4" spans="1:12" ht="78.75" x14ac:dyDescent="0.25">
      <c r="A4" s="81" t="s">
        <v>64</v>
      </c>
      <c r="B4" s="155" t="s">
        <v>155</v>
      </c>
      <c r="C4" s="166" t="s">
        <v>146</v>
      </c>
      <c r="D4" s="166"/>
      <c r="E4" s="166"/>
      <c r="F4" s="166"/>
      <c r="G4" s="166"/>
    </row>
    <row r="5" spans="1:12" ht="78.75" x14ac:dyDescent="0.25">
      <c r="A5" s="30"/>
      <c r="B5" s="155"/>
      <c r="C5" s="30" t="s">
        <v>147</v>
      </c>
      <c r="D5" s="30" t="s">
        <v>148</v>
      </c>
      <c r="E5" s="30" t="s">
        <v>149</v>
      </c>
      <c r="F5" s="30" t="s">
        <v>150</v>
      </c>
      <c r="G5" s="30" t="s">
        <v>151</v>
      </c>
    </row>
    <row r="6" spans="1:12" ht="63" x14ac:dyDescent="0.25">
      <c r="A6" s="26" t="s">
        <v>33</v>
      </c>
      <c r="B6" s="99">
        <v>4817</v>
      </c>
      <c r="C6" s="99">
        <v>1782</v>
      </c>
      <c r="D6" s="99">
        <v>617</v>
      </c>
      <c r="E6" s="99">
        <v>2417</v>
      </c>
      <c r="F6" s="111">
        <f>((D6+C6)/B6)*100</f>
        <v>49.802781814407311</v>
      </c>
      <c r="G6" s="111">
        <f>(D6/(D6+C6))*100</f>
        <v>25.719049604001665</v>
      </c>
      <c r="I6" s="90"/>
      <c r="J6" s="90"/>
      <c r="K6" s="90"/>
      <c r="L6" s="90"/>
    </row>
    <row r="7" spans="1:12" ht="47.25" x14ac:dyDescent="0.25">
      <c r="A7" s="26" t="s">
        <v>34</v>
      </c>
      <c r="B7" s="99">
        <v>9039</v>
      </c>
      <c r="C7" s="99">
        <v>4109</v>
      </c>
      <c r="D7" s="99">
        <v>601</v>
      </c>
      <c r="E7" s="99">
        <v>4329</v>
      </c>
      <c r="F7" s="111">
        <f t="shared" ref="F7:F10" si="0">((D7+C7)/B7)*100</f>
        <v>52.107534019249911</v>
      </c>
      <c r="G7" s="111">
        <f t="shared" ref="G7:G10" si="1">(D7/(D7+C7))*100</f>
        <v>12.760084925690022</v>
      </c>
      <c r="I7" s="90"/>
      <c r="J7" s="90"/>
      <c r="K7" s="90"/>
      <c r="L7" s="90"/>
    </row>
    <row r="8" spans="1:12" ht="47.25" x14ac:dyDescent="0.25">
      <c r="A8" s="26" t="s">
        <v>35</v>
      </c>
      <c r="B8" s="99">
        <v>468</v>
      </c>
      <c r="C8" s="99">
        <v>67</v>
      </c>
      <c r="D8" s="99">
        <v>9</v>
      </c>
      <c r="E8" s="99">
        <v>390</v>
      </c>
      <c r="F8" s="111">
        <f t="shared" si="0"/>
        <v>16.239316239316238</v>
      </c>
      <c r="G8" s="111">
        <f t="shared" si="1"/>
        <v>11.842105263157894</v>
      </c>
      <c r="I8" s="90"/>
      <c r="J8" s="90"/>
      <c r="K8" s="90"/>
      <c r="L8" s="90"/>
    </row>
    <row r="9" spans="1:12" ht="47.25" x14ac:dyDescent="0.25">
      <c r="A9" s="26" t="s">
        <v>36</v>
      </c>
      <c r="B9" s="99">
        <v>810</v>
      </c>
      <c r="C9" s="99">
        <v>336</v>
      </c>
      <c r="D9" s="99">
        <v>92</v>
      </c>
      <c r="E9" s="99">
        <v>382</v>
      </c>
      <c r="F9" s="111">
        <f t="shared" si="0"/>
        <v>52.839506172839499</v>
      </c>
      <c r="G9" s="111">
        <f t="shared" si="1"/>
        <v>21.495327102803738</v>
      </c>
      <c r="I9" s="90"/>
      <c r="J9" s="90"/>
      <c r="K9" s="90"/>
      <c r="L9" s="90"/>
    </row>
    <row r="10" spans="1:12" ht="47.25" x14ac:dyDescent="0.25">
      <c r="A10" s="26" t="s">
        <v>65</v>
      </c>
      <c r="B10" s="99">
        <v>15135</v>
      </c>
      <c r="C10" s="99">
        <v>6295</v>
      </c>
      <c r="D10" s="99">
        <v>1320</v>
      </c>
      <c r="E10" s="99">
        <v>7519</v>
      </c>
      <c r="F10" s="111">
        <f t="shared" si="0"/>
        <v>50.313842087875784</v>
      </c>
      <c r="G10" s="111">
        <f t="shared" si="1"/>
        <v>17.334208798424164</v>
      </c>
      <c r="H10"/>
      <c r="I10" s="90"/>
      <c r="J10" s="90"/>
      <c r="K10" s="90"/>
      <c r="L10" s="90"/>
    </row>
    <row r="11" spans="1:12" x14ac:dyDescent="0.25">
      <c r="D11"/>
    </row>
  </sheetData>
  <mergeCells count="3">
    <mergeCell ref="B4:B5"/>
    <mergeCell ref="C4:G4"/>
    <mergeCell ref="A3:G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43"/>
  <dimension ref="A1:O28"/>
  <sheetViews>
    <sheetView rightToLeft="1" workbookViewId="0"/>
  </sheetViews>
  <sheetFormatPr baseColWidth="10" defaultColWidth="11.28515625" defaultRowHeight="15.75" x14ac:dyDescent="0.25"/>
  <cols>
    <col min="1" max="5" width="11.42578125" style="27"/>
    <col min="6" max="6" width="11.28515625" style="27"/>
    <col min="7" max="7" width="8.7109375" style="27" customWidth="1"/>
    <col min="8" max="8" width="11.42578125" style="27" hidden="1" customWidth="1"/>
    <col min="9" max="9" width="27.7109375" style="114" customWidth="1"/>
  </cols>
  <sheetData>
    <row r="1" spans="1:15" ht="60" customHeight="1" x14ac:dyDescent="0.25">
      <c r="I1" s="114" t="e" vm="6">
        <v>#VALUE!</v>
      </c>
    </row>
    <row r="2" spans="1:15" ht="15.95" customHeight="1" x14ac:dyDescent="0.25"/>
    <row r="3" spans="1:15" ht="51.75" customHeight="1" x14ac:dyDescent="0.25">
      <c r="A3" s="195" t="s">
        <v>282</v>
      </c>
      <c r="B3" s="195"/>
      <c r="C3" s="195"/>
      <c r="D3" s="195"/>
      <c r="E3" s="195"/>
      <c r="F3" s="195"/>
      <c r="G3" s="195"/>
      <c r="H3" s="195"/>
      <c r="I3" s="195"/>
    </row>
    <row r="4" spans="1:15" ht="58.5" customHeight="1" x14ac:dyDescent="0.25">
      <c r="A4" s="166" t="s">
        <v>156</v>
      </c>
      <c r="B4" s="166" t="s">
        <v>152</v>
      </c>
      <c r="C4" s="166"/>
      <c r="D4" s="166"/>
      <c r="E4" s="166" t="s">
        <v>153</v>
      </c>
      <c r="F4" s="166"/>
      <c r="G4" s="166"/>
      <c r="H4" s="166"/>
      <c r="I4" s="176" t="s">
        <v>157</v>
      </c>
    </row>
    <row r="5" spans="1:15" ht="31.5" x14ac:dyDescent="0.25">
      <c r="A5" s="166"/>
      <c r="B5" s="36" t="s">
        <v>47</v>
      </c>
      <c r="C5" s="36" t="s">
        <v>48</v>
      </c>
      <c r="D5" s="36" t="s">
        <v>49</v>
      </c>
      <c r="E5" s="36" t="s">
        <v>47</v>
      </c>
      <c r="F5" s="36" t="s">
        <v>48</v>
      </c>
      <c r="G5" s="36" t="s">
        <v>49</v>
      </c>
      <c r="H5" s="36" t="s">
        <v>49</v>
      </c>
      <c r="I5" s="176"/>
    </row>
    <row r="6" spans="1:15" x14ac:dyDescent="0.25">
      <c r="A6" s="124" t="s">
        <v>158</v>
      </c>
      <c r="B6" s="98">
        <v>249</v>
      </c>
      <c r="C6" s="98">
        <v>271</v>
      </c>
      <c r="D6" s="127">
        <v>520</v>
      </c>
      <c r="E6" s="126">
        <f>(B6/$B$27)*100</f>
        <v>2.0234032179424672</v>
      </c>
      <c r="F6" s="126">
        <f t="shared" ref="F6:F27" si="0">(C6/$C$27)*100</f>
        <v>3.2354345749761224</v>
      </c>
      <c r="G6" s="129">
        <f>(D6/$D$27)*100</f>
        <v>2.5142636108693548</v>
      </c>
      <c r="H6" s="97">
        <v>520.68352830410004</v>
      </c>
      <c r="I6" s="123" t="s">
        <v>306</v>
      </c>
      <c r="L6" s="90"/>
      <c r="M6" s="90"/>
      <c r="N6" s="90"/>
      <c r="O6" s="90"/>
    </row>
    <row r="7" spans="1:15" x14ac:dyDescent="0.25">
      <c r="A7" s="124" t="s">
        <v>160</v>
      </c>
      <c r="B7" s="98">
        <v>680</v>
      </c>
      <c r="C7" s="98">
        <v>309</v>
      </c>
      <c r="D7" s="127">
        <v>989</v>
      </c>
      <c r="E7" s="126">
        <f t="shared" ref="E7:E27" si="1">(B7/$B$27)*100</f>
        <v>5.5257597919713959</v>
      </c>
      <c r="F7" s="126">
        <f t="shared" si="0"/>
        <v>3.6891117478510029</v>
      </c>
      <c r="G7" s="129">
        <f t="shared" ref="G7:G27" si="2">(D7/$D$27)*100</f>
        <v>4.7819359829803698</v>
      </c>
      <c r="H7" s="97">
        <v>989.55971276760101</v>
      </c>
      <c r="I7" s="123" t="s">
        <v>301</v>
      </c>
      <c r="L7" s="90"/>
      <c r="M7" s="90"/>
      <c r="N7" s="90"/>
    </row>
    <row r="8" spans="1:15" x14ac:dyDescent="0.25">
      <c r="A8" s="124" t="s">
        <v>162</v>
      </c>
      <c r="B8" s="98">
        <v>139</v>
      </c>
      <c r="C8" s="98">
        <v>134</v>
      </c>
      <c r="D8" s="127">
        <v>273</v>
      </c>
      <c r="E8" s="126">
        <f t="shared" si="1"/>
        <v>1.1295303104176824</v>
      </c>
      <c r="F8" s="126">
        <f t="shared" si="0"/>
        <v>1.5998089780324738</v>
      </c>
      <c r="G8" s="129">
        <f t="shared" si="2"/>
        <v>1.3199883957064114</v>
      </c>
      <c r="H8" s="97">
        <v>273.64604139328003</v>
      </c>
      <c r="I8" s="123" t="s">
        <v>272</v>
      </c>
      <c r="L8" s="90"/>
      <c r="M8" s="90"/>
      <c r="N8" s="90"/>
    </row>
    <row r="9" spans="1:15" x14ac:dyDescent="0.25">
      <c r="A9" s="124" t="s">
        <v>167</v>
      </c>
      <c r="B9" s="98">
        <v>362</v>
      </c>
      <c r="C9" s="98">
        <v>363</v>
      </c>
      <c r="D9" s="127">
        <v>725</v>
      </c>
      <c r="E9" s="126">
        <f t="shared" si="1"/>
        <v>2.9416544774906548</v>
      </c>
      <c r="F9" s="126">
        <f t="shared" si="0"/>
        <v>4.3338108882521489</v>
      </c>
      <c r="G9" s="129">
        <f t="shared" si="2"/>
        <v>3.5054636882313126</v>
      </c>
      <c r="H9" s="97">
        <v>725.91608428955078</v>
      </c>
      <c r="I9" s="123" t="s">
        <v>279</v>
      </c>
      <c r="L9" s="90"/>
      <c r="M9" s="90"/>
      <c r="N9" s="90"/>
    </row>
    <row r="10" spans="1:15" x14ac:dyDescent="0.25">
      <c r="A10" s="124" t="s">
        <v>312</v>
      </c>
      <c r="B10" s="98">
        <v>934</v>
      </c>
      <c r="C10" s="98">
        <v>573</v>
      </c>
      <c r="D10" s="127">
        <v>1508</v>
      </c>
      <c r="E10" s="126">
        <f t="shared" si="1"/>
        <v>7.5897935966195345</v>
      </c>
      <c r="F10" s="126">
        <f t="shared" si="0"/>
        <v>6.8409742120343839</v>
      </c>
      <c r="G10" s="129">
        <f t="shared" si="2"/>
        <v>7.2913644715211294</v>
      </c>
      <c r="H10" s="97">
        <v>1508.4559855461121</v>
      </c>
      <c r="I10" s="123" t="s">
        <v>307</v>
      </c>
      <c r="L10" s="90"/>
      <c r="M10" s="90"/>
      <c r="N10" s="90"/>
    </row>
    <row r="11" spans="1:15" x14ac:dyDescent="0.25">
      <c r="A11" s="124" t="s">
        <v>313</v>
      </c>
      <c r="B11" s="98">
        <v>405</v>
      </c>
      <c r="C11" s="98">
        <v>424</v>
      </c>
      <c r="D11" s="127">
        <v>829</v>
      </c>
      <c r="E11" s="126">
        <f t="shared" si="1"/>
        <v>3.2910775231594345</v>
      </c>
      <c r="F11" s="126">
        <f t="shared" si="0"/>
        <v>5.0620821394460362</v>
      </c>
      <c r="G11" s="129">
        <f t="shared" si="2"/>
        <v>4.0083164104051834</v>
      </c>
      <c r="H11" s="97">
        <v>829.91335928440094</v>
      </c>
      <c r="I11" s="123" t="s">
        <v>308</v>
      </c>
      <c r="L11" s="90"/>
      <c r="M11" s="90"/>
      <c r="N11" s="90"/>
    </row>
    <row r="12" spans="1:15" x14ac:dyDescent="0.25">
      <c r="A12" s="124" t="s">
        <v>166</v>
      </c>
      <c r="B12" s="98">
        <v>116</v>
      </c>
      <c r="C12" s="98">
        <v>131</v>
      </c>
      <c r="D12" s="127">
        <v>248</v>
      </c>
      <c r="E12" s="126">
        <f t="shared" si="1"/>
        <v>0.9426296115715912</v>
      </c>
      <c r="F12" s="126">
        <f t="shared" si="0"/>
        <v>1.5639923591212987</v>
      </c>
      <c r="G12" s="129">
        <f t="shared" si="2"/>
        <v>1.1991103374915384</v>
      </c>
      <c r="H12" s="97">
        <v>248.54363930225372</v>
      </c>
      <c r="I12" s="123" t="s">
        <v>278</v>
      </c>
      <c r="L12" s="90"/>
      <c r="M12" s="90"/>
      <c r="N12" s="90"/>
    </row>
    <row r="13" spans="1:15" x14ac:dyDescent="0.25">
      <c r="A13" s="124" t="s">
        <v>296</v>
      </c>
      <c r="B13" s="98">
        <v>1455</v>
      </c>
      <c r="C13" s="98">
        <v>1310</v>
      </c>
      <c r="D13" s="127">
        <v>2765</v>
      </c>
      <c r="E13" s="126">
        <f t="shared" si="1"/>
        <v>11.823500731350562</v>
      </c>
      <c r="F13" s="126">
        <f t="shared" si="0"/>
        <v>15.639923591212989</v>
      </c>
      <c r="G13" s="129">
        <f t="shared" si="2"/>
        <v>13.369113238564937</v>
      </c>
      <c r="H13" s="97">
        <v>2765.7294054031372</v>
      </c>
      <c r="I13" s="123" t="s">
        <v>281</v>
      </c>
      <c r="L13" s="90"/>
      <c r="M13" s="90"/>
      <c r="N13" s="90"/>
    </row>
    <row r="14" spans="1:15" x14ac:dyDescent="0.25">
      <c r="A14" s="124" t="s">
        <v>314</v>
      </c>
      <c r="B14" s="98">
        <v>302</v>
      </c>
      <c r="C14" s="98">
        <v>188</v>
      </c>
      <c r="D14" s="127">
        <v>490</v>
      </c>
      <c r="E14" s="126">
        <f t="shared" si="1"/>
        <v>2.4540874370225905</v>
      </c>
      <c r="F14" s="126">
        <f t="shared" si="0"/>
        <v>2.24450811843362</v>
      </c>
      <c r="G14" s="129">
        <f t="shared" si="2"/>
        <v>2.3692099410115075</v>
      </c>
      <c r="H14" s="97">
        <v>490.74201619625092</v>
      </c>
      <c r="I14" s="123" t="s">
        <v>269</v>
      </c>
      <c r="L14" s="90"/>
      <c r="M14" s="90"/>
      <c r="N14" s="90"/>
    </row>
    <row r="15" spans="1:15" x14ac:dyDescent="0.25">
      <c r="A15" s="124" t="s">
        <v>175</v>
      </c>
      <c r="B15" s="98">
        <v>3793</v>
      </c>
      <c r="C15" s="98">
        <v>2399</v>
      </c>
      <c r="D15" s="127">
        <v>6192</v>
      </c>
      <c r="E15" s="126">
        <f t="shared" si="1"/>
        <v>30.822363074922805</v>
      </c>
      <c r="F15" s="126">
        <f t="shared" si="0"/>
        <v>28.641356255969434</v>
      </c>
      <c r="G15" s="129">
        <f t="shared" si="2"/>
        <v>29.939077458659703</v>
      </c>
      <c r="H15" s="97">
        <v>6192.4857292175293</v>
      </c>
      <c r="I15" s="123" t="s">
        <v>273</v>
      </c>
      <c r="L15" s="90"/>
      <c r="M15" s="90"/>
      <c r="N15" s="90"/>
    </row>
    <row r="16" spans="1:15" x14ac:dyDescent="0.25">
      <c r="A16" s="124" t="s">
        <v>177</v>
      </c>
      <c r="B16" s="98">
        <v>1131</v>
      </c>
      <c r="C16" s="98">
        <v>441</v>
      </c>
      <c r="D16" s="127">
        <v>1572</v>
      </c>
      <c r="E16" s="126">
        <f t="shared" si="1"/>
        <v>9.1906387128230129</v>
      </c>
      <c r="F16" s="126">
        <f t="shared" si="0"/>
        <v>5.2650429799426934</v>
      </c>
      <c r="G16" s="129">
        <f t="shared" si="2"/>
        <v>7.6008123005512047</v>
      </c>
      <c r="H16" s="97">
        <v>1572.6257833242416</v>
      </c>
      <c r="I16" s="123" t="s">
        <v>300</v>
      </c>
      <c r="L16" s="90"/>
      <c r="M16" s="90"/>
      <c r="N16" s="90"/>
    </row>
    <row r="17" spans="1:14" ht="31.5" x14ac:dyDescent="0.25">
      <c r="A17" s="125" t="s">
        <v>315</v>
      </c>
      <c r="B17" s="98">
        <v>174</v>
      </c>
      <c r="C17" s="98">
        <v>76</v>
      </c>
      <c r="D17" s="127">
        <v>250</v>
      </c>
      <c r="E17" s="126">
        <f t="shared" si="1"/>
        <v>1.4139444173573867</v>
      </c>
      <c r="F17" s="126">
        <f t="shared" si="0"/>
        <v>0.90735434574976126</v>
      </c>
      <c r="G17" s="129">
        <f t="shared" si="2"/>
        <v>1.2087805821487283</v>
      </c>
      <c r="H17" s="97">
        <v>250.92908072471619</v>
      </c>
      <c r="I17" s="123" t="s">
        <v>298</v>
      </c>
      <c r="L17" s="90"/>
      <c r="M17" s="90"/>
      <c r="N17" s="90"/>
    </row>
    <row r="18" spans="1:14" x14ac:dyDescent="0.25">
      <c r="A18" s="124" t="s">
        <v>179</v>
      </c>
      <c r="B18" s="98">
        <v>660</v>
      </c>
      <c r="C18" s="98">
        <v>393</v>
      </c>
      <c r="D18" s="127">
        <v>1054</v>
      </c>
      <c r="E18" s="126">
        <f t="shared" si="1"/>
        <v>5.3632374451487079</v>
      </c>
      <c r="F18" s="126">
        <f t="shared" si="0"/>
        <v>4.6919770773638971</v>
      </c>
      <c r="G18" s="129">
        <f t="shared" si="2"/>
        <v>5.0962189343390394</v>
      </c>
      <c r="H18" s="97">
        <v>1054.1858797073364</v>
      </c>
      <c r="I18" s="123" t="s">
        <v>304</v>
      </c>
      <c r="L18" s="90"/>
      <c r="M18" s="90"/>
      <c r="N18" s="90"/>
    </row>
    <row r="19" spans="1:14" x14ac:dyDescent="0.25">
      <c r="A19" s="124" t="s">
        <v>316</v>
      </c>
      <c r="B19" s="98">
        <v>58</v>
      </c>
      <c r="C19" s="98">
        <v>38</v>
      </c>
      <c r="D19" s="127">
        <v>97</v>
      </c>
      <c r="E19" s="126">
        <f t="shared" si="1"/>
        <v>0.4713148057857956</v>
      </c>
      <c r="F19" s="126">
        <f t="shared" si="0"/>
        <v>0.45367717287488063</v>
      </c>
      <c r="G19" s="129">
        <f t="shared" si="2"/>
        <v>0.4690068658737066</v>
      </c>
      <c r="H19" s="97">
        <v>97.143490672111511</v>
      </c>
      <c r="I19" s="123" t="s">
        <v>310</v>
      </c>
      <c r="L19" s="90"/>
      <c r="M19" s="90"/>
      <c r="N19" s="90"/>
    </row>
    <row r="20" spans="1:14" x14ac:dyDescent="0.25">
      <c r="A20" s="124" t="s">
        <v>182</v>
      </c>
      <c r="B20" s="98">
        <v>130</v>
      </c>
      <c r="C20" s="98">
        <v>79</v>
      </c>
      <c r="D20" s="127">
        <v>209</v>
      </c>
      <c r="E20" s="126">
        <f t="shared" si="1"/>
        <v>1.0563952543474728</v>
      </c>
      <c r="F20" s="126">
        <f t="shared" si="0"/>
        <v>0.94317096466093597</v>
      </c>
      <c r="G20" s="129">
        <f t="shared" si="2"/>
        <v>1.010540566676337</v>
      </c>
      <c r="H20" s="97">
        <v>209.66012358665466</v>
      </c>
      <c r="I20" s="123" t="s">
        <v>274</v>
      </c>
      <c r="L20" s="90"/>
      <c r="M20" s="90"/>
      <c r="N20" s="90"/>
    </row>
    <row r="21" spans="1:14" x14ac:dyDescent="0.25">
      <c r="A21" s="124" t="s">
        <v>183</v>
      </c>
      <c r="B21" s="98">
        <v>41</v>
      </c>
      <c r="C21" s="98">
        <v>18</v>
      </c>
      <c r="D21" s="127">
        <v>60</v>
      </c>
      <c r="E21" s="126">
        <f t="shared" si="1"/>
        <v>0.33317081098651069</v>
      </c>
      <c r="F21" s="126">
        <f t="shared" si="0"/>
        <v>0.21489971346704873</v>
      </c>
      <c r="G21" s="129">
        <f t="shared" si="2"/>
        <v>0.2901073397156948</v>
      </c>
      <c r="H21" s="97">
        <v>60.231672048568726</v>
      </c>
      <c r="I21" s="123" t="s">
        <v>275</v>
      </c>
      <c r="L21" s="90"/>
      <c r="M21" s="90"/>
      <c r="N21" s="90"/>
    </row>
    <row r="22" spans="1:14" x14ac:dyDescent="0.25">
      <c r="A22" s="124" t="s">
        <v>296</v>
      </c>
      <c r="B22" s="98">
        <v>565</v>
      </c>
      <c r="C22" s="98">
        <v>334</v>
      </c>
      <c r="D22" s="127">
        <v>900</v>
      </c>
      <c r="E22" s="126">
        <f t="shared" si="1"/>
        <v>4.591256297740939</v>
      </c>
      <c r="F22" s="126">
        <f t="shared" si="0"/>
        <v>3.9875835721107928</v>
      </c>
      <c r="G22" s="129">
        <f t="shared" si="2"/>
        <v>4.3516100957354222</v>
      </c>
      <c r="H22" s="97">
        <v>900.39472484588623</v>
      </c>
      <c r="I22" s="123" t="s">
        <v>305</v>
      </c>
      <c r="L22" s="90"/>
      <c r="M22" s="90"/>
      <c r="N22" s="90"/>
    </row>
    <row r="23" spans="1:14" x14ac:dyDescent="0.25">
      <c r="A23" s="124" t="s">
        <v>317</v>
      </c>
      <c r="B23" s="98">
        <v>215</v>
      </c>
      <c r="C23" s="98">
        <v>241</v>
      </c>
      <c r="D23" s="127">
        <v>456</v>
      </c>
      <c r="E23" s="126">
        <f t="shared" si="1"/>
        <v>1.7471152283438973</v>
      </c>
      <c r="F23" s="126">
        <f t="shared" si="0"/>
        <v>2.8772683858643742</v>
      </c>
      <c r="G23" s="129">
        <f t="shared" si="2"/>
        <v>2.2048157818392804</v>
      </c>
      <c r="H23" s="97">
        <v>456.7236932516098</v>
      </c>
      <c r="I23" s="123" t="s">
        <v>303</v>
      </c>
      <c r="L23" s="90"/>
      <c r="M23" s="90"/>
      <c r="N23" s="90"/>
    </row>
    <row r="24" spans="1:14" x14ac:dyDescent="0.25">
      <c r="A24" s="124" t="s">
        <v>318</v>
      </c>
      <c r="B24" s="98">
        <v>174</v>
      </c>
      <c r="C24" s="98">
        <v>119</v>
      </c>
      <c r="D24" s="127">
        <v>294</v>
      </c>
      <c r="E24" s="126">
        <f t="shared" si="1"/>
        <v>1.4139444173573867</v>
      </c>
      <c r="F24" s="126">
        <f t="shared" si="0"/>
        <v>1.4207258834765999</v>
      </c>
      <c r="G24" s="129">
        <f t="shared" si="2"/>
        <v>1.4215259646069047</v>
      </c>
      <c r="H24" s="97">
        <v>294.38224351406097</v>
      </c>
      <c r="I24" s="123" t="s">
        <v>309</v>
      </c>
      <c r="L24" s="90"/>
      <c r="M24" s="90"/>
      <c r="N24" s="90"/>
    </row>
    <row r="25" spans="1:14" x14ac:dyDescent="0.25">
      <c r="A25" s="124" t="s">
        <v>187</v>
      </c>
      <c r="B25" s="98">
        <v>361</v>
      </c>
      <c r="C25" s="98">
        <v>290</v>
      </c>
      <c r="D25" s="127">
        <v>651</v>
      </c>
      <c r="E25" s="126">
        <f t="shared" si="1"/>
        <v>2.9335283601495203</v>
      </c>
      <c r="F25" s="126">
        <f t="shared" si="0"/>
        <v>3.4622731614135627</v>
      </c>
      <c r="G25" s="129">
        <f t="shared" si="2"/>
        <v>3.1476646359152887</v>
      </c>
      <c r="H25" s="97">
        <v>651.97747731208801</v>
      </c>
      <c r="I25" s="123" t="s">
        <v>299</v>
      </c>
      <c r="L25" s="90"/>
      <c r="M25" s="90"/>
      <c r="N25" s="90"/>
    </row>
    <row r="26" spans="1:14" x14ac:dyDescent="0.25">
      <c r="A26" s="124" t="s">
        <v>319</v>
      </c>
      <c r="B26" s="98">
        <v>352</v>
      </c>
      <c r="C26" s="98">
        <v>236</v>
      </c>
      <c r="D26" s="127">
        <v>588</v>
      </c>
      <c r="E26" s="126">
        <f t="shared" si="1"/>
        <v>2.8603933040793108</v>
      </c>
      <c r="F26" s="126">
        <f t="shared" si="0"/>
        <v>2.8175740210124167</v>
      </c>
      <c r="G26" s="129">
        <f t="shared" si="2"/>
        <v>2.8430519292138094</v>
      </c>
      <c r="H26" s="97">
        <v>588.93016469478607</v>
      </c>
      <c r="I26" s="123" t="s">
        <v>311</v>
      </c>
      <c r="L26" s="90"/>
      <c r="M26" s="90"/>
      <c r="N26" s="90"/>
    </row>
    <row r="27" spans="1:14" x14ac:dyDescent="0.25">
      <c r="A27" s="124" t="s">
        <v>123</v>
      </c>
      <c r="B27" s="98">
        <v>12306</v>
      </c>
      <c r="C27" s="98">
        <v>8376</v>
      </c>
      <c r="D27" s="127">
        <v>20682</v>
      </c>
      <c r="E27" s="126">
        <f t="shared" si="1"/>
        <v>100</v>
      </c>
      <c r="F27" s="126">
        <f t="shared" si="0"/>
        <v>100</v>
      </c>
      <c r="G27" s="129">
        <f t="shared" si="2"/>
        <v>100</v>
      </c>
      <c r="H27" s="97">
        <v>20682.859835386276</v>
      </c>
      <c r="I27" s="123" t="s">
        <v>270</v>
      </c>
      <c r="L27" s="90"/>
      <c r="M27" s="90"/>
      <c r="N27" s="90"/>
    </row>
    <row r="28" spans="1:14" x14ac:dyDescent="0.25">
      <c r="D28" s="128"/>
    </row>
  </sheetData>
  <mergeCells count="5">
    <mergeCell ref="A3:I3"/>
    <mergeCell ref="A4:A5"/>
    <mergeCell ref="B4:D4"/>
    <mergeCell ref="E4:H4"/>
    <mergeCell ref="I4:I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44"/>
  <dimension ref="A1:L30"/>
  <sheetViews>
    <sheetView rightToLeft="1" workbookViewId="0"/>
  </sheetViews>
  <sheetFormatPr baseColWidth="10" defaultColWidth="11.28515625" defaultRowHeight="15.75" x14ac:dyDescent="0.25"/>
  <cols>
    <col min="1" max="8" width="11.42578125" style="27"/>
  </cols>
  <sheetData>
    <row r="1" spans="1:12" ht="60" customHeight="1" x14ac:dyDescent="0.25">
      <c r="H1" s="114" t="e" vm="6">
        <v>#VALUE!</v>
      </c>
    </row>
    <row r="2" spans="1:12" ht="15.95" customHeight="1" x14ac:dyDescent="0.25"/>
    <row r="3" spans="1:12" ht="72.75" customHeight="1" x14ac:dyDescent="0.25">
      <c r="A3" s="195" t="s">
        <v>285</v>
      </c>
      <c r="B3" s="195"/>
      <c r="C3" s="195"/>
      <c r="D3" s="195"/>
      <c r="E3" s="195"/>
      <c r="F3" s="195"/>
      <c r="G3" s="195"/>
      <c r="H3" s="195"/>
    </row>
    <row r="4" spans="1:12" ht="52.5" customHeight="1" x14ac:dyDescent="0.25">
      <c r="A4" s="155" t="s">
        <v>283</v>
      </c>
      <c r="B4" s="166" t="s">
        <v>152</v>
      </c>
      <c r="C4" s="166"/>
      <c r="D4" s="166"/>
      <c r="E4" s="166" t="s">
        <v>356</v>
      </c>
      <c r="F4" s="166"/>
      <c r="G4" s="166"/>
      <c r="H4" s="166" t="s">
        <v>284</v>
      </c>
    </row>
    <row r="5" spans="1:12" ht="31.5" x14ac:dyDescent="0.25">
      <c r="A5" s="155"/>
      <c r="B5" s="36" t="s">
        <v>47</v>
      </c>
      <c r="C5" s="36" t="s">
        <v>48</v>
      </c>
      <c r="D5" s="36" t="s">
        <v>49</v>
      </c>
      <c r="E5" s="36" t="s">
        <v>47</v>
      </c>
      <c r="F5" s="36" t="s">
        <v>48</v>
      </c>
      <c r="G5" s="36" t="s">
        <v>49</v>
      </c>
      <c r="H5" s="166"/>
    </row>
    <row r="6" spans="1:12" x14ac:dyDescent="0.25">
      <c r="A6" s="53" t="s">
        <v>75</v>
      </c>
      <c r="B6" s="115">
        <v>1812</v>
      </c>
      <c r="C6" s="115">
        <v>1337</v>
      </c>
      <c r="D6" s="115">
        <v>3150</v>
      </c>
      <c r="E6" s="82">
        <f>(B6/$B$30)*100</f>
        <v>14.724524622135544</v>
      </c>
      <c r="F6" s="82">
        <f>(C6/$C$30)*100</f>
        <v>15.962273161413561</v>
      </c>
      <c r="G6" s="82">
        <f>(D6/$D$30)*100</f>
        <v>15.230635335073977</v>
      </c>
      <c r="H6" s="56" t="s">
        <v>76</v>
      </c>
      <c r="J6" s="90"/>
      <c r="K6" s="90"/>
      <c r="L6" s="90"/>
    </row>
    <row r="7" spans="1:12" x14ac:dyDescent="0.25">
      <c r="A7" s="53" t="s">
        <v>77</v>
      </c>
      <c r="B7" s="115">
        <v>1190</v>
      </c>
      <c r="C7" s="115">
        <v>937</v>
      </c>
      <c r="D7" s="115">
        <v>2127</v>
      </c>
      <c r="E7" s="82">
        <f t="shared" ref="E7:E30" si="0">(B7/$B$30)*100</f>
        <v>9.6700796359499428</v>
      </c>
      <c r="F7" s="82">
        <f t="shared" ref="F7:F30" si="1">(C7/$C$30)*100</f>
        <v>11.186723973256925</v>
      </c>
      <c r="G7" s="82">
        <f t="shared" ref="G7:G30" si="2">(D7/$D$30)*100</f>
        <v>10.28430519292138</v>
      </c>
      <c r="H7" s="56" t="s">
        <v>78</v>
      </c>
      <c r="J7" s="90"/>
      <c r="K7" s="90"/>
      <c r="L7" s="90"/>
    </row>
    <row r="8" spans="1:12" ht="31.5" x14ac:dyDescent="0.25">
      <c r="A8" s="53" t="s">
        <v>79</v>
      </c>
      <c r="B8" s="115">
        <v>1043</v>
      </c>
      <c r="C8" s="115">
        <v>802</v>
      </c>
      <c r="D8" s="115">
        <v>1846</v>
      </c>
      <c r="E8" s="82">
        <f t="shared" si="0"/>
        <v>8.4755403868031856</v>
      </c>
      <c r="F8" s="82">
        <f t="shared" si="1"/>
        <v>9.5749761222540588</v>
      </c>
      <c r="G8" s="82">
        <f t="shared" si="2"/>
        <v>8.9256358185862101</v>
      </c>
      <c r="H8" s="56" t="s">
        <v>80</v>
      </c>
      <c r="J8" s="90"/>
      <c r="K8" s="90"/>
      <c r="L8" s="90"/>
    </row>
    <row r="9" spans="1:12" ht="31.5" x14ac:dyDescent="0.25">
      <c r="A9" s="53" t="s">
        <v>81</v>
      </c>
      <c r="B9" s="115">
        <v>291</v>
      </c>
      <c r="C9" s="115">
        <v>213</v>
      </c>
      <c r="D9" s="115">
        <v>504</v>
      </c>
      <c r="E9" s="82">
        <f t="shared" si="0"/>
        <v>2.364700146270112</v>
      </c>
      <c r="F9" s="82">
        <f t="shared" si="1"/>
        <v>2.5429799426934099</v>
      </c>
      <c r="G9" s="82">
        <f t="shared" si="2"/>
        <v>2.4369016536118364</v>
      </c>
      <c r="H9" s="56" t="s">
        <v>82</v>
      </c>
      <c r="J9" s="90"/>
      <c r="K9" s="90"/>
      <c r="L9" s="90"/>
    </row>
    <row r="10" spans="1:12" x14ac:dyDescent="0.25">
      <c r="A10" s="53" t="s">
        <v>83</v>
      </c>
      <c r="B10" s="115">
        <v>886</v>
      </c>
      <c r="C10" s="115">
        <v>500</v>
      </c>
      <c r="D10" s="115">
        <v>1386</v>
      </c>
      <c r="E10" s="82">
        <f t="shared" si="0"/>
        <v>7.199739964245083</v>
      </c>
      <c r="F10" s="82">
        <f t="shared" si="1"/>
        <v>5.9694364851957973</v>
      </c>
      <c r="G10" s="82">
        <f t="shared" si="2"/>
        <v>6.7014795474325499</v>
      </c>
      <c r="H10" s="56" t="s">
        <v>84</v>
      </c>
      <c r="J10" s="90"/>
      <c r="K10" s="90"/>
      <c r="L10" s="90"/>
    </row>
    <row r="11" spans="1:12" ht="31.5" x14ac:dyDescent="0.25">
      <c r="A11" s="53" t="s">
        <v>85</v>
      </c>
      <c r="B11" s="115">
        <v>55</v>
      </c>
      <c r="C11" s="115">
        <v>31</v>
      </c>
      <c r="D11" s="115">
        <v>87</v>
      </c>
      <c r="E11" s="82">
        <f t="shared" si="0"/>
        <v>0.44693645376239238</v>
      </c>
      <c r="F11" s="82">
        <f t="shared" si="1"/>
        <v>0.37010506208213945</v>
      </c>
      <c r="G11" s="82">
        <f t="shared" si="2"/>
        <v>0.42065564258775745</v>
      </c>
      <c r="H11" s="56" t="s">
        <v>86</v>
      </c>
      <c r="J11" s="90"/>
      <c r="K11" s="90"/>
      <c r="L11" s="90"/>
    </row>
    <row r="12" spans="1:12" x14ac:dyDescent="0.25">
      <c r="A12" s="53" t="s">
        <v>87</v>
      </c>
      <c r="B12" s="115">
        <v>437</v>
      </c>
      <c r="C12" s="115">
        <v>293</v>
      </c>
      <c r="D12" s="115">
        <v>731</v>
      </c>
      <c r="E12" s="82">
        <f t="shared" si="0"/>
        <v>3.5511132780757357</v>
      </c>
      <c r="F12" s="82">
        <f t="shared" si="1"/>
        <v>3.4980897803247375</v>
      </c>
      <c r="G12" s="82">
        <f t="shared" si="2"/>
        <v>3.5344744222028814</v>
      </c>
      <c r="H12" s="56" t="s">
        <v>88</v>
      </c>
      <c r="J12" s="90"/>
      <c r="K12" s="90"/>
      <c r="L12" s="90"/>
    </row>
    <row r="13" spans="1:12" x14ac:dyDescent="0.25">
      <c r="A13" s="53" t="s">
        <v>89</v>
      </c>
      <c r="B13" s="115">
        <v>185</v>
      </c>
      <c r="C13" s="115">
        <v>120</v>
      </c>
      <c r="D13" s="115">
        <v>305</v>
      </c>
      <c r="E13" s="82">
        <f t="shared" si="0"/>
        <v>1.5033317081098652</v>
      </c>
      <c r="F13" s="82">
        <f t="shared" si="1"/>
        <v>1.4326647564469914</v>
      </c>
      <c r="G13" s="82">
        <f t="shared" si="2"/>
        <v>1.4747123102214486</v>
      </c>
      <c r="H13" s="56" t="s">
        <v>90</v>
      </c>
      <c r="J13" s="90"/>
      <c r="K13" s="90"/>
      <c r="L13" s="90"/>
    </row>
    <row r="14" spans="1:12" ht="31.5" x14ac:dyDescent="0.25">
      <c r="A14" s="53" t="s">
        <v>91</v>
      </c>
      <c r="B14" s="115">
        <v>194</v>
      </c>
      <c r="C14" s="115">
        <v>87</v>
      </c>
      <c r="D14" s="115">
        <v>282</v>
      </c>
      <c r="E14" s="82">
        <f t="shared" si="0"/>
        <v>1.5764667641800747</v>
      </c>
      <c r="F14" s="82">
        <f t="shared" si="1"/>
        <v>1.0386819484240688</v>
      </c>
      <c r="G14" s="82">
        <f t="shared" si="2"/>
        <v>1.3635044966637655</v>
      </c>
      <c r="H14" s="56" t="s">
        <v>92</v>
      </c>
      <c r="J14" s="90"/>
      <c r="K14" s="90"/>
      <c r="L14" s="90"/>
    </row>
    <row r="15" spans="1:12" x14ac:dyDescent="0.25">
      <c r="A15" s="53" t="s">
        <v>93</v>
      </c>
      <c r="B15" s="115">
        <v>96</v>
      </c>
      <c r="C15" s="115">
        <v>75</v>
      </c>
      <c r="D15" s="115">
        <v>172</v>
      </c>
      <c r="E15" s="82">
        <f t="shared" si="0"/>
        <v>0.78010726474890291</v>
      </c>
      <c r="F15" s="82">
        <f t="shared" si="1"/>
        <v>0.89541547277936961</v>
      </c>
      <c r="G15" s="82">
        <f t="shared" si="2"/>
        <v>0.8316410405183251</v>
      </c>
      <c r="H15" s="56" t="s">
        <v>94</v>
      </c>
      <c r="J15" s="90"/>
      <c r="K15" s="90"/>
      <c r="L15" s="90"/>
    </row>
    <row r="16" spans="1:12" x14ac:dyDescent="0.25">
      <c r="A16" s="53" t="s">
        <v>95</v>
      </c>
      <c r="B16" s="115">
        <v>90</v>
      </c>
      <c r="C16" s="115">
        <v>57</v>
      </c>
      <c r="D16" s="115">
        <v>148</v>
      </c>
      <c r="E16" s="82">
        <f t="shared" si="0"/>
        <v>0.73135056070209647</v>
      </c>
      <c r="F16" s="82">
        <f t="shared" si="1"/>
        <v>0.680515759312321</v>
      </c>
      <c r="G16" s="82">
        <f t="shared" si="2"/>
        <v>0.7155981046320472</v>
      </c>
      <c r="H16" s="56" t="s">
        <v>96</v>
      </c>
      <c r="J16" s="90"/>
      <c r="K16" s="90"/>
      <c r="L16" s="90"/>
    </row>
    <row r="17" spans="1:12" x14ac:dyDescent="0.25">
      <c r="A17" s="53" t="s">
        <v>97</v>
      </c>
      <c r="B17" s="115">
        <v>1068</v>
      </c>
      <c r="C17" s="115">
        <v>724</v>
      </c>
      <c r="D17" s="115">
        <v>1793</v>
      </c>
      <c r="E17" s="82">
        <f t="shared" si="0"/>
        <v>8.6786933203315453</v>
      </c>
      <c r="F17" s="82">
        <f t="shared" si="1"/>
        <v>8.6437440305635143</v>
      </c>
      <c r="G17" s="82">
        <f t="shared" si="2"/>
        <v>8.66937433517068</v>
      </c>
      <c r="H17" s="56" t="s">
        <v>98</v>
      </c>
      <c r="J17" s="90"/>
      <c r="K17" s="90"/>
      <c r="L17" s="90"/>
    </row>
    <row r="18" spans="1:12" ht="31.5" x14ac:dyDescent="0.25">
      <c r="A18" s="53" t="s">
        <v>99</v>
      </c>
      <c r="B18" s="115">
        <v>569</v>
      </c>
      <c r="C18" s="115">
        <v>416</v>
      </c>
      <c r="D18" s="115">
        <v>985</v>
      </c>
      <c r="E18" s="82">
        <f t="shared" si="0"/>
        <v>4.6237607671054768</v>
      </c>
      <c r="F18" s="82">
        <f t="shared" si="1"/>
        <v>4.966571155682904</v>
      </c>
      <c r="G18" s="82">
        <f t="shared" si="2"/>
        <v>4.76259549366599</v>
      </c>
      <c r="H18" s="56" t="s">
        <v>100</v>
      </c>
      <c r="J18" s="90"/>
      <c r="K18" s="90"/>
      <c r="L18" s="90"/>
    </row>
    <row r="19" spans="1:12" x14ac:dyDescent="0.25">
      <c r="A19" s="53" t="s">
        <v>101</v>
      </c>
      <c r="B19" s="115">
        <v>699</v>
      </c>
      <c r="C19" s="115">
        <v>374</v>
      </c>
      <c r="D19" s="115">
        <v>1074</v>
      </c>
      <c r="E19" s="82">
        <f t="shared" si="0"/>
        <v>5.6801560214529498</v>
      </c>
      <c r="F19" s="82">
        <f t="shared" si="1"/>
        <v>4.4651384909264564</v>
      </c>
      <c r="G19" s="82">
        <f t="shared" si="2"/>
        <v>5.1929213809109376</v>
      </c>
      <c r="H19" s="56" t="s">
        <v>102</v>
      </c>
      <c r="J19" s="90"/>
      <c r="K19" s="90"/>
      <c r="L19" s="90"/>
    </row>
    <row r="20" spans="1:12" x14ac:dyDescent="0.25">
      <c r="A20" s="53" t="s">
        <v>103</v>
      </c>
      <c r="B20" s="115">
        <v>838</v>
      </c>
      <c r="C20" s="115">
        <v>556</v>
      </c>
      <c r="D20" s="115">
        <v>1395</v>
      </c>
      <c r="E20" s="82">
        <f t="shared" si="0"/>
        <v>6.8096863318706315</v>
      </c>
      <c r="F20" s="82">
        <f t="shared" si="1"/>
        <v>6.6380133715377267</v>
      </c>
      <c r="G20" s="82">
        <f t="shared" si="2"/>
        <v>6.7449956483899038</v>
      </c>
      <c r="H20" s="56" t="s">
        <v>104</v>
      </c>
      <c r="J20" s="90"/>
      <c r="K20" s="90"/>
      <c r="L20" s="90"/>
    </row>
    <row r="21" spans="1:12" ht="31.5" x14ac:dyDescent="0.25">
      <c r="A21" s="53" t="s">
        <v>105</v>
      </c>
      <c r="B21" s="115">
        <v>340</v>
      </c>
      <c r="C21" s="115">
        <v>196</v>
      </c>
      <c r="D21" s="115">
        <v>537</v>
      </c>
      <c r="E21" s="82">
        <f t="shared" si="0"/>
        <v>2.7628798959856979</v>
      </c>
      <c r="F21" s="82">
        <f t="shared" si="1"/>
        <v>2.3400191021967527</v>
      </c>
      <c r="G21" s="82">
        <f t="shared" si="2"/>
        <v>2.5964606904554688</v>
      </c>
      <c r="H21" s="56" t="s">
        <v>106</v>
      </c>
      <c r="J21" s="90"/>
      <c r="K21" s="90"/>
      <c r="L21" s="90"/>
    </row>
    <row r="22" spans="1:12" ht="31.5" x14ac:dyDescent="0.25">
      <c r="A22" s="53" t="s">
        <v>107</v>
      </c>
      <c r="B22" s="115">
        <v>228</v>
      </c>
      <c r="C22" s="115">
        <v>161</v>
      </c>
      <c r="D22" s="115">
        <v>390</v>
      </c>
      <c r="E22" s="82">
        <f t="shared" si="0"/>
        <v>1.8527547537786446</v>
      </c>
      <c r="F22" s="82">
        <f t="shared" si="1"/>
        <v>1.9221585482330465</v>
      </c>
      <c r="G22" s="82">
        <f t="shared" si="2"/>
        <v>1.8856977081520163</v>
      </c>
      <c r="H22" s="56" t="s">
        <v>108</v>
      </c>
      <c r="J22" s="90"/>
      <c r="K22" s="90"/>
      <c r="L22" s="90"/>
    </row>
    <row r="23" spans="1:12" ht="31.5" x14ac:dyDescent="0.25">
      <c r="A23" s="53" t="s">
        <v>109</v>
      </c>
      <c r="B23" s="115">
        <v>348</v>
      </c>
      <c r="C23" s="115">
        <v>132</v>
      </c>
      <c r="D23" s="115">
        <v>480</v>
      </c>
      <c r="E23" s="82">
        <f t="shared" si="0"/>
        <v>2.8278888347147735</v>
      </c>
      <c r="F23" s="82">
        <f t="shared" si="1"/>
        <v>1.5759312320916905</v>
      </c>
      <c r="G23" s="82">
        <f t="shared" si="2"/>
        <v>2.3208587177255584</v>
      </c>
      <c r="H23" s="56" t="s">
        <v>110</v>
      </c>
      <c r="J23" s="90"/>
      <c r="K23" s="90"/>
      <c r="L23" s="90"/>
    </row>
    <row r="24" spans="1:12" x14ac:dyDescent="0.25">
      <c r="A24" s="53" t="s">
        <v>111</v>
      </c>
      <c r="B24" s="115">
        <v>281</v>
      </c>
      <c r="C24" s="115">
        <v>183</v>
      </c>
      <c r="D24" s="115">
        <v>464</v>
      </c>
      <c r="E24" s="82">
        <f t="shared" si="0"/>
        <v>2.2834389728587681</v>
      </c>
      <c r="F24" s="82">
        <f t="shared" si="1"/>
        <v>2.1848137535816621</v>
      </c>
      <c r="G24" s="82">
        <f t="shared" si="2"/>
        <v>2.24349676046804</v>
      </c>
      <c r="H24" s="56" t="s">
        <v>112</v>
      </c>
      <c r="J24" s="90"/>
      <c r="K24" s="90"/>
      <c r="L24" s="90"/>
    </row>
    <row r="25" spans="1:12" ht="31.5" x14ac:dyDescent="0.25">
      <c r="A25" s="53" t="s">
        <v>113</v>
      </c>
      <c r="B25" s="115">
        <v>1045</v>
      </c>
      <c r="C25" s="115">
        <v>739</v>
      </c>
      <c r="D25" s="115">
        <v>1784</v>
      </c>
      <c r="E25" s="82">
        <f t="shared" si="0"/>
        <v>8.4917926214854536</v>
      </c>
      <c r="F25" s="82">
        <f t="shared" si="1"/>
        <v>8.8228271251193888</v>
      </c>
      <c r="G25" s="82">
        <f t="shared" si="2"/>
        <v>8.6258582342133252</v>
      </c>
      <c r="H25" s="56" t="s">
        <v>114</v>
      </c>
      <c r="J25" s="90"/>
      <c r="K25" s="90"/>
      <c r="L25" s="90"/>
    </row>
    <row r="26" spans="1:12" ht="31.5" x14ac:dyDescent="0.25">
      <c r="A26" s="53" t="s">
        <v>115</v>
      </c>
      <c r="B26" s="115">
        <v>160</v>
      </c>
      <c r="C26" s="115">
        <v>146</v>
      </c>
      <c r="D26" s="115">
        <v>306</v>
      </c>
      <c r="E26" s="82">
        <f t="shared" si="0"/>
        <v>1.300178774581505</v>
      </c>
      <c r="F26" s="82">
        <f t="shared" si="1"/>
        <v>1.7430754536771726</v>
      </c>
      <c r="G26" s="82">
        <f t="shared" si="2"/>
        <v>1.4795474325500435</v>
      </c>
      <c r="H26" s="56" t="s">
        <v>116</v>
      </c>
      <c r="J26" s="90"/>
      <c r="K26" s="90"/>
      <c r="L26" s="90"/>
    </row>
    <row r="27" spans="1:12" x14ac:dyDescent="0.25">
      <c r="A27" s="53" t="s">
        <v>117</v>
      </c>
      <c r="B27" s="115">
        <v>224</v>
      </c>
      <c r="C27" s="115">
        <v>137</v>
      </c>
      <c r="D27" s="115">
        <v>361</v>
      </c>
      <c r="E27" s="82">
        <f t="shared" si="0"/>
        <v>1.8202502844141069</v>
      </c>
      <c r="F27" s="82">
        <f t="shared" si="1"/>
        <v>1.6356255969436486</v>
      </c>
      <c r="G27" s="82">
        <f t="shared" si="2"/>
        <v>1.7454791606227638</v>
      </c>
      <c r="H27" s="56" t="s">
        <v>118</v>
      </c>
      <c r="J27" s="90"/>
      <c r="K27" s="90"/>
      <c r="L27" s="90"/>
    </row>
    <row r="28" spans="1:12" x14ac:dyDescent="0.25">
      <c r="A28" s="53" t="s">
        <v>119</v>
      </c>
      <c r="B28" s="115">
        <v>66</v>
      </c>
      <c r="C28" s="115">
        <v>40</v>
      </c>
      <c r="D28" s="115">
        <v>106</v>
      </c>
      <c r="E28" s="82">
        <f t="shared" si="0"/>
        <v>0.53632374451487075</v>
      </c>
      <c r="F28" s="82">
        <f t="shared" si="1"/>
        <v>0.47755491881566381</v>
      </c>
      <c r="G28" s="82">
        <f t="shared" si="2"/>
        <v>0.5125229668310608</v>
      </c>
      <c r="H28" s="56" t="s">
        <v>120</v>
      </c>
      <c r="J28" s="90"/>
      <c r="K28" s="90"/>
      <c r="L28" s="90"/>
    </row>
    <row r="29" spans="1:12" x14ac:dyDescent="0.25">
      <c r="A29" s="53" t="s">
        <v>121</v>
      </c>
      <c r="B29" s="115">
        <v>150</v>
      </c>
      <c r="C29" s="115">
        <v>109</v>
      </c>
      <c r="D29" s="115">
        <v>259</v>
      </c>
      <c r="E29" s="82">
        <f t="shared" si="0"/>
        <v>1.218917601170161</v>
      </c>
      <c r="F29" s="82">
        <f t="shared" si="1"/>
        <v>1.3013371537726839</v>
      </c>
      <c r="G29" s="82">
        <f t="shared" si="2"/>
        <v>1.2522966831060827</v>
      </c>
      <c r="H29" s="56" t="s">
        <v>122</v>
      </c>
      <c r="J29" s="90"/>
      <c r="K29" s="90"/>
      <c r="L29" s="90"/>
    </row>
    <row r="30" spans="1:12" x14ac:dyDescent="0.25">
      <c r="A30" s="53" t="s">
        <v>123</v>
      </c>
      <c r="B30" s="115">
        <v>12306</v>
      </c>
      <c r="C30" s="115">
        <v>8376</v>
      </c>
      <c r="D30" s="115">
        <v>20682</v>
      </c>
      <c r="E30" s="82">
        <f t="shared" si="0"/>
        <v>100</v>
      </c>
      <c r="F30" s="82">
        <f t="shared" si="1"/>
        <v>100</v>
      </c>
      <c r="G30" s="82">
        <f t="shared" si="2"/>
        <v>100</v>
      </c>
      <c r="H30" s="58" t="s">
        <v>124</v>
      </c>
      <c r="J30" s="90"/>
      <c r="K30" s="90"/>
      <c r="L30" s="90"/>
    </row>
  </sheetData>
  <mergeCells count="5">
    <mergeCell ref="A3:H3"/>
    <mergeCell ref="A4:A5"/>
    <mergeCell ref="B4:D4"/>
    <mergeCell ref="E4:G4"/>
    <mergeCell ref="H4:H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45"/>
  <dimension ref="A1:T30"/>
  <sheetViews>
    <sheetView rightToLeft="1" workbookViewId="0"/>
  </sheetViews>
  <sheetFormatPr baseColWidth="10" defaultColWidth="11.28515625" defaultRowHeight="15.75" x14ac:dyDescent="0.25"/>
  <cols>
    <col min="1" max="6" width="11.42578125" style="27"/>
    <col min="7" max="7" width="15.28515625" style="27" customWidth="1"/>
    <col min="8" max="10" width="11.42578125" style="27"/>
  </cols>
  <sheetData>
    <row r="1" spans="1:20" ht="60" customHeight="1" x14ac:dyDescent="0.25">
      <c r="J1" s="114" t="e" vm="6">
        <v>#VALUE!</v>
      </c>
    </row>
    <row r="2" spans="1:20" ht="15.95" customHeight="1" x14ac:dyDescent="0.25"/>
    <row r="3" spans="1:20" ht="52.5" customHeight="1" x14ac:dyDescent="0.25">
      <c r="A3" s="195" t="s">
        <v>286</v>
      </c>
      <c r="B3" s="195"/>
      <c r="C3" s="195"/>
      <c r="D3" s="195"/>
      <c r="E3" s="195"/>
      <c r="F3" s="195"/>
      <c r="G3" s="195"/>
      <c r="H3" s="195"/>
      <c r="I3" s="195"/>
      <c r="J3" s="195"/>
    </row>
    <row r="4" spans="1:20" ht="85.9" customHeight="1" x14ac:dyDescent="0.25">
      <c r="A4" s="155" t="s">
        <v>283</v>
      </c>
      <c r="B4" s="177" t="s">
        <v>264</v>
      </c>
      <c r="C4" s="178"/>
      <c r="D4" s="178"/>
      <c r="E4" s="178"/>
      <c r="F4" s="178"/>
      <c r="G4" s="178"/>
      <c r="H4" s="178"/>
      <c r="I4" s="179"/>
      <c r="J4" s="166" t="s">
        <v>284</v>
      </c>
    </row>
    <row r="5" spans="1:20" ht="157.5" x14ac:dyDescent="0.25">
      <c r="A5" s="155"/>
      <c r="B5" s="29" t="s">
        <v>39</v>
      </c>
      <c r="C5" s="29" t="s">
        <v>262</v>
      </c>
      <c r="D5" s="168" t="s">
        <v>263</v>
      </c>
      <c r="E5" s="169"/>
      <c r="F5" s="29" t="s">
        <v>41</v>
      </c>
      <c r="G5" s="29" t="s">
        <v>362</v>
      </c>
      <c r="H5" s="29" t="s">
        <v>42</v>
      </c>
      <c r="I5" s="36" t="s">
        <v>49</v>
      </c>
      <c r="J5" s="166"/>
    </row>
    <row r="6" spans="1:20" x14ac:dyDescent="0.25">
      <c r="A6" s="53" t="s">
        <v>75</v>
      </c>
      <c r="B6" s="115">
        <v>715</v>
      </c>
      <c r="C6" s="115">
        <v>435</v>
      </c>
      <c r="D6" s="180">
        <v>823</v>
      </c>
      <c r="E6" s="180"/>
      <c r="F6" s="115">
        <v>422</v>
      </c>
      <c r="G6" s="115">
        <v>209</v>
      </c>
      <c r="H6" s="115">
        <v>544</v>
      </c>
      <c r="I6" s="54">
        <v>3148</v>
      </c>
      <c r="J6" s="85" t="s">
        <v>192</v>
      </c>
      <c r="M6" s="90"/>
      <c r="N6" s="90"/>
      <c r="O6" s="171"/>
      <c r="P6" s="171"/>
      <c r="Q6" s="90"/>
      <c r="R6" s="90"/>
      <c r="S6" s="90"/>
      <c r="T6" s="90"/>
    </row>
    <row r="7" spans="1:20" x14ac:dyDescent="0.25">
      <c r="A7" s="53" t="s">
        <v>77</v>
      </c>
      <c r="B7" s="115">
        <v>413</v>
      </c>
      <c r="C7" s="115">
        <v>343</v>
      </c>
      <c r="D7" s="180">
        <v>695</v>
      </c>
      <c r="E7" s="180">
        <v>0</v>
      </c>
      <c r="F7" s="115">
        <v>320</v>
      </c>
      <c r="G7" s="115">
        <v>74</v>
      </c>
      <c r="H7" s="115">
        <v>280</v>
      </c>
      <c r="I7" s="54">
        <v>2126</v>
      </c>
      <c r="J7" s="56" t="s">
        <v>78</v>
      </c>
      <c r="M7" s="90"/>
      <c r="N7" s="90"/>
      <c r="O7" s="171"/>
      <c r="P7" s="171"/>
      <c r="Q7" s="90"/>
      <c r="R7" s="90"/>
      <c r="S7" s="90"/>
      <c r="T7" s="90"/>
    </row>
    <row r="8" spans="1:20" ht="31.5" x14ac:dyDescent="0.25">
      <c r="A8" s="53" t="s">
        <v>79</v>
      </c>
      <c r="B8" s="115">
        <v>339</v>
      </c>
      <c r="C8" s="115">
        <v>224</v>
      </c>
      <c r="D8" s="180">
        <v>646</v>
      </c>
      <c r="E8" s="180">
        <v>0</v>
      </c>
      <c r="F8" s="115">
        <v>150</v>
      </c>
      <c r="G8" s="115">
        <v>156</v>
      </c>
      <c r="H8" s="115">
        <v>328</v>
      </c>
      <c r="I8" s="54">
        <v>1844</v>
      </c>
      <c r="J8" s="56" t="s">
        <v>80</v>
      </c>
      <c r="M8" s="90"/>
      <c r="N8" s="90"/>
      <c r="O8" s="171"/>
      <c r="P8" s="171"/>
      <c r="Q8" s="90"/>
      <c r="R8" s="90"/>
      <c r="S8" s="90"/>
      <c r="T8" s="90"/>
    </row>
    <row r="9" spans="1:20" ht="31.5" x14ac:dyDescent="0.25">
      <c r="A9" s="53" t="s">
        <v>81</v>
      </c>
      <c r="B9" s="115">
        <v>101</v>
      </c>
      <c r="C9" s="115">
        <v>54</v>
      </c>
      <c r="D9" s="180">
        <v>177</v>
      </c>
      <c r="E9" s="180">
        <v>0</v>
      </c>
      <c r="F9" s="115">
        <v>34</v>
      </c>
      <c r="G9" s="115">
        <v>41</v>
      </c>
      <c r="H9" s="115">
        <v>94</v>
      </c>
      <c r="I9" s="54">
        <v>503</v>
      </c>
      <c r="J9" s="56" t="s">
        <v>82</v>
      </c>
      <c r="M9" s="90"/>
      <c r="N9" s="90"/>
      <c r="O9" s="171"/>
      <c r="P9" s="171"/>
      <c r="Q9" s="90"/>
      <c r="R9" s="90"/>
      <c r="S9" s="90"/>
      <c r="T9" s="90"/>
    </row>
    <row r="10" spans="1:20" x14ac:dyDescent="0.25">
      <c r="A10" s="53" t="s">
        <v>83</v>
      </c>
      <c r="B10" s="115">
        <v>334</v>
      </c>
      <c r="C10" s="115">
        <v>178</v>
      </c>
      <c r="D10" s="180">
        <v>405</v>
      </c>
      <c r="E10" s="180">
        <v>0</v>
      </c>
      <c r="F10" s="115">
        <v>111</v>
      </c>
      <c r="G10" s="115">
        <v>118</v>
      </c>
      <c r="H10" s="115">
        <v>237</v>
      </c>
      <c r="I10" s="54">
        <v>1385</v>
      </c>
      <c r="J10" s="56" t="s">
        <v>84</v>
      </c>
      <c r="M10" s="90"/>
      <c r="N10" s="90"/>
      <c r="O10" s="171"/>
      <c r="P10" s="171"/>
      <c r="Q10" s="90"/>
      <c r="R10" s="90"/>
      <c r="S10" s="90"/>
      <c r="T10" s="90"/>
    </row>
    <row r="11" spans="1:20" ht="31.5" x14ac:dyDescent="0.25">
      <c r="A11" s="53" t="s">
        <v>85</v>
      </c>
      <c r="B11" s="115">
        <v>22</v>
      </c>
      <c r="C11" s="115">
        <v>15</v>
      </c>
      <c r="D11" s="180">
        <v>30</v>
      </c>
      <c r="E11" s="180">
        <v>0</v>
      </c>
      <c r="F11" s="115">
        <v>3</v>
      </c>
      <c r="G11" s="115">
        <v>4</v>
      </c>
      <c r="H11" s="115">
        <v>11</v>
      </c>
      <c r="I11" s="54">
        <v>85</v>
      </c>
      <c r="J11" s="56" t="s">
        <v>86</v>
      </c>
      <c r="M11" s="90"/>
      <c r="N11" s="90"/>
      <c r="O11" s="171"/>
      <c r="P11" s="171"/>
      <c r="Q11" s="90"/>
      <c r="R11" s="90"/>
      <c r="S11" s="90"/>
      <c r="T11" s="90"/>
    </row>
    <row r="12" spans="1:20" x14ac:dyDescent="0.25">
      <c r="A12" s="53" t="s">
        <v>87</v>
      </c>
      <c r="B12" s="115">
        <v>177</v>
      </c>
      <c r="C12" s="115">
        <v>73</v>
      </c>
      <c r="D12" s="180">
        <v>205</v>
      </c>
      <c r="E12" s="180">
        <v>0</v>
      </c>
      <c r="F12" s="115">
        <v>65</v>
      </c>
      <c r="G12" s="115">
        <v>52</v>
      </c>
      <c r="H12" s="115">
        <v>157</v>
      </c>
      <c r="I12" s="54">
        <v>729</v>
      </c>
      <c r="J12" s="56" t="s">
        <v>88</v>
      </c>
      <c r="M12" s="90"/>
      <c r="N12" s="90"/>
      <c r="O12" s="171"/>
      <c r="P12" s="171"/>
      <c r="Q12" s="90"/>
      <c r="R12" s="90"/>
      <c r="S12" s="90"/>
      <c r="T12" s="90"/>
    </row>
    <row r="13" spans="1:20" x14ac:dyDescent="0.25">
      <c r="A13" s="53" t="s">
        <v>89</v>
      </c>
      <c r="B13" s="115">
        <v>76</v>
      </c>
      <c r="C13" s="115">
        <v>37</v>
      </c>
      <c r="D13" s="180">
        <v>108</v>
      </c>
      <c r="E13" s="180">
        <v>0</v>
      </c>
      <c r="F13" s="115">
        <v>11</v>
      </c>
      <c r="G13" s="115">
        <v>28</v>
      </c>
      <c r="H13" s="115">
        <v>43</v>
      </c>
      <c r="I13" s="54">
        <v>303</v>
      </c>
      <c r="J13" s="56" t="s">
        <v>90</v>
      </c>
      <c r="M13" s="90"/>
      <c r="N13" s="90"/>
      <c r="O13" s="171"/>
      <c r="P13" s="171"/>
      <c r="Q13" s="90"/>
      <c r="R13" s="90"/>
      <c r="S13" s="90"/>
      <c r="T13" s="90"/>
    </row>
    <row r="14" spans="1:20" ht="31.5" x14ac:dyDescent="0.25">
      <c r="A14" s="53" t="s">
        <v>91</v>
      </c>
      <c r="B14" s="115">
        <v>58</v>
      </c>
      <c r="C14" s="115">
        <v>23</v>
      </c>
      <c r="D14" s="180">
        <v>95</v>
      </c>
      <c r="E14" s="180">
        <v>0</v>
      </c>
      <c r="F14" s="115">
        <v>18</v>
      </c>
      <c r="G14" s="115">
        <v>25</v>
      </c>
      <c r="H14" s="115">
        <v>61</v>
      </c>
      <c r="I14" s="54">
        <v>281</v>
      </c>
      <c r="J14" s="56" t="s">
        <v>92</v>
      </c>
      <c r="M14" s="90"/>
      <c r="N14" s="90"/>
      <c r="O14" s="171"/>
      <c r="P14" s="171"/>
      <c r="Q14" s="90"/>
      <c r="R14" s="90"/>
      <c r="S14" s="90"/>
      <c r="T14" s="90"/>
    </row>
    <row r="15" spans="1:20" x14ac:dyDescent="0.25">
      <c r="A15" s="53" t="s">
        <v>93</v>
      </c>
      <c r="B15" s="115">
        <v>27</v>
      </c>
      <c r="C15" s="115">
        <v>16</v>
      </c>
      <c r="D15" s="180">
        <v>66</v>
      </c>
      <c r="E15" s="180">
        <v>0</v>
      </c>
      <c r="F15" s="115">
        <v>6</v>
      </c>
      <c r="G15" s="115">
        <v>11</v>
      </c>
      <c r="H15" s="115">
        <v>42</v>
      </c>
      <c r="I15" s="54">
        <v>169</v>
      </c>
      <c r="J15" s="56" t="s">
        <v>94</v>
      </c>
      <c r="M15" s="90"/>
      <c r="N15" s="90"/>
      <c r="O15" s="171"/>
      <c r="P15" s="171"/>
      <c r="Q15" s="90"/>
      <c r="R15" s="90"/>
      <c r="S15" s="90"/>
      <c r="T15" s="90"/>
    </row>
    <row r="16" spans="1:20" x14ac:dyDescent="0.25">
      <c r="A16" s="53" t="s">
        <v>95</v>
      </c>
      <c r="B16" s="115">
        <v>21</v>
      </c>
      <c r="C16" s="115">
        <v>29</v>
      </c>
      <c r="D16" s="180">
        <v>36</v>
      </c>
      <c r="E16" s="180">
        <v>0</v>
      </c>
      <c r="F16" s="115">
        <v>16</v>
      </c>
      <c r="G16" s="115">
        <v>16</v>
      </c>
      <c r="H16" s="115">
        <v>29</v>
      </c>
      <c r="I16" s="54">
        <v>147</v>
      </c>
      <c r="J16" s="56" t="s">
        <v>96</v>
      </c>
      <c r="M16" s="90"/>
      <c r="N16" s="90"/>
      <c r="O16" s="171"/>
      <c r="P16" s="171"/>
      <c r="Q16" s="90"/>
      <c r="R16" s="90"/>
      <c r="S16" s="90"/>
      <c r="T16" s="90"/>
    </row>
    <row r="17" spans="1:20" x14ac:dyDescent="0.25">
      <c r="A17" s="53" t="s">
        <v>97</v>
      </c>
      <c r="B17" s="115">
        <v>391</v>
      </c>
      <c r="C17" s="115">
        <v>191</v>
      </c>
      <c r="D17" s="180">
        <v>545</v>
      </c>
      <c r="E17" s="180">
        <v>0</v>
      </c>
      <c r="F17" s="115">
        <v>165</v>
      </c>
      <c r="G17" s="115">
        <v>147</v>
      </c>
      <c r="H17" s="115">
        <v>351</v>
      </c>
      <c r="I17" s="54">
        <v>1791</v>
      </c>
      <c r="J17" s="56" t="s">
        <v>98</v>
      </c>
      <c r="M17" s="90"/>
      <c r="N17" s="90"/>
      <c r="O17" s="171"/>
      <c r="P17" s="171"/>
      <c r="Q17" s="90"/>
      <c r="R17" s="90"/>
      <c r="S17" s="90"/>
      <c r="T17" s="90"/>
    </row>
    <row r="18" spans="1:20" ht="31.5" x14ac:dyDescent="0.25">
      <c r="A18" s="53" t="s">
        <v>99</v>
      </c>
      <c r="B18" s="115">
        <v>182</v>
      </c>
      <c r="C18" s="115">
        <v>114</v>
      </c>
      <c r="D18" s="180">
        <v>337</v>
      </c>
      <c r="E18" s="180">
        <v>0</v>
      </c>
      <c r="F18" s="115">
        <v>119</v>
      </c>
      <c r="G18" s="115">
        <v>59</v>
      </c>
      <c r="H18" s="115">
        <v>170</v>
      </c>
      <c r="I18" s="54">
        <v>983</v>
      </c>
      <c r="J18" s="56" t="s">
        <v>100</v>
      </c>
      <c r="M18" s="90"/>
      <c r="N18" s="90"/>
      <c r="O18" s="171"/>
      <c r="P18" s="171"/>
      <c r="Q18" s="90"/>
      <c r="R18" s="90"/>
      <c r="S18" s="90"/>
      <c r="T18" s="90"/>
    </row>
    <row r="19" spans="1:20" x14ac:dyDescent="0.25">
      <c r="A19" s="53" t="s">
        <v>101</v>
      </c>
      <c r="B19" s="115">
        <v>211</v>
      </c>
      <c r="C19" s="115">
        <v>72</v>
      </c>
      <c r="D19" s="180">
        <v>330</v>
      </c>
      <c r="E19" s="180">
        <v>0</v>
      </c>
      <c r="F19" s="115">
        <v>127</v>
      </c>
      <c r="G19" s="115">
        <v>110</v>
      </c>
      <c r="H19" s="115">
        <v>221</v>
      </c>
      <c r="I19" s="54">
        <v>1071</v>
      </c>
      <c r="J19" s="56" t="s">
        <v>102</v>
      </c>
      <c r="M19" s="90"/>
      <c r="N19" s="90"/>
      <c r="O19" s="171"/>
      <c r="P19" s="171"/>
      <c r="Q19" s="90"/>
      <c r="R19" s="90"/>
      <c r="S19" s="90"/>
      <c r="T19" s="90"/>
    </row>
    <row r="20" spans="1:20" x14ac:dyDescent="0.25">
      <c r="A20" s="53" t="s">
        <v>103</v>
      </c>
      <c r="B20" s="115">
        <v>327</v>
      </c>
      <c r="C20" s="115">
        <v>144</v>
      </c>
      <c r="D20" s="180">
        <v>485</v>
      </c>
      <c r="E20" s="180">
        <v>0</v>
      </c>
      <c r="F20" s="115">
        <v>141</v>
      </c>
      <c r="G20" s="115">
        <v>106</v>
      </c>
      <c r="H20" s="115">
        <v>191</v>
      </c>
      <c r="I20" s="54">
        <v>1394</v>
      </c>
      <c r="J20" s="56" t="s">
        <v>104</v>
      </c>
      <c r="M20" s="90"/>
      <c r="N20" s="90"/>
      <c r="O20" s="171"/>
      <c r="P20" s="171"/>
      <c r="Q20" s="90"/>
      <c r="R20" s="90"/>
      <c r="S20" s="90"/>
      <c r="T20" s="90"/>
    </row>
    <row r="21" spans="1:20" ht="31.5" x14ac:dyDescent="0.25">
      <c r="A21" s="53" t="s">
        <v>105</v>
      </c>
      <c r="B21" s="115">
        <v>119</v>
      </c>
      <c r="C21" s="115">
        <v>39</v>
      </c>
      <c r="D21" s="180">
        <v>188</v>
      </c>
      <c r="E21" s="180">
        <v>0</v>
      </c>
      <c r="F21" s="115">
        <v>42</v>
      </c>
      <c r="G21" s="115">
        <v>64</v>
      </c>
      <c r="H21" s="115">
        <v>82</v>
      </c>
      <c r="I21" s="54">
        <v>535</v>
      </c>
      <c r="J21" s="56" t="s">
        <v>106</v>
      </c>
      <c r="M21" s="90"/>
      <c r="N21" s="90"/>
      <c r="O21" s="171"/>
      <c r="P21" s="171"/>
      <c r="Q21" s="90"/>
      <c r="R21" s="90"/>
      <c r="S21" s="90"/>
      <c r="T21" s="90"/>
    </row>
    <row r="22" spans="1:20" ht="31.5" x14ac:dyDescent="0.25">
      <c r="A22" s="53" t="s">
        <v>107</v>
      </c>
      <c r="B22" s="115">
        <v>72</v>
      </c>
      <c r="C22" s="115">
        <v>46</v>
      </c>
      <c r="D22" s="180">
        <v>156</v>
      </c>
      <c r="E22" s="180">
        <v>0</v>
      </c>
      <c r="F22" s="115">
        <v>19</v>
      </c>
      <c r="G22" s="115">
        <v>25</v>
      </c>
      <c r="H22" s="115">
        <v>70</v>
      </c>
      <c r="I22" s="54">
        <v>389</v>
      </c>
      <c r="J22" s="56" t="s">
        <v>108</v>
      </c>
      <c r="M22" s="90"/>
      <c r="N22" s="90"/>
      <c r="O22" s="171"/>
      <c r="P22" s="171"/>
      <c r="Q22" s="90"/>
      <c r="R22" s="90"/>
      <c r="S22" s="90"/>
      <c r="T22" s="90"/>
    </row>
    <row r="23" spans="1:20" ht="31.5" x14ac:dyDescent="0.25">
      <c r="A23" s="53" t="s">
        <v>109</v>
      </c>
      <c r="B23" s="115">
        <v>198</v>
      </c>
      <c r="C23" s="115">
        <v>43</v>
      </c>
      <c r="D23" s="180">
        <v>145</v>
      </c>
      <c r="E23" s="180">
        <v>0</v>
      </c>
      <c r="F23" s="115">
        <v>22</v>
      </c>
      <c r="G23" s="115">
        <v>26</v>
      </c>
      <c r="H23" s="115">
        <v>43</v>
      </c>
      <c r="I23" s="54">
        <v>479</v>
      </c>
      <c r="J23" s="56" t="s">
        <v>110</v>
      </c>
      <c r="M23" s="90"/>
      <c r="N23" s="90"/>
      <c r="O23" s="171"/>
      <c r="P23" s="171"/>
      <c r="Q23" s="90"/>
      <c r="R23" s="90"/>
      <c r="S23" s="90"/>
      <c r="T23" s="90"/>
    </row>
    <row r="24" spans="1:20" x14ac:dyDescent="0.25">
      <c r="A24" s="53" t="s">
        <v>111</v>
      </c>
      <c r="B24" s="115">
        <v>81</v>
      </c>
      <c r="C24" s="115">
        <v>55</v>
      </c>
      <c r="D24" s="180">
        <v>160</v>
      </c>
      <c r="E24" s="180">
        <v>0</v>
      </c>
      <c r="F24" s="115">
        <v>51</v>
      </c>
      <c r="G24" s="115">
        <v>26</v>
      </c>
      <c r="H24" s="115">
        <v>89</v>
      </c>
      <c r="I24" s="54">
        <v>464</v>
      </c>
      <c r="J24" s="56" t="s">
        <v>112</v>
      </c>
      <c r="M24" s="90"/>
      <c r="N24" s="90"/>
      <c r="O24" s="171"/>
      <c r="P24" s="171"/>
      <c r="Q24" s="90"/>
      <c r="R24" s="90"/>
      <c r="S24" s="90"/>
      <c r="T24" s="90"/>
    </row>
    <row r="25" spans="1:20" ht="31.5" x14ac:dyDescent="0.25">
      <c r="A25" s="53" t="s">
        <v>113</v>
      </c>
      <c r="B25" s="115">
        <v>250</v>
      </c>
      <c r="C25" s="115">
        <v>221</v>
      </c>
      <c r="D25" s="180">
        <v>737</v>
      </c>
      <c r="E25" s="180">
        <v>0</v>
      </c>
      <c r="F25" s="115">
        <v>124</v>
      </c>
      <c r="G25" s="115">
        <v>181</v>
      </c>
      <c r="H25" s="115">
        <v>269</v>
      </c>
      <c r="I25" s="54">
        <v>1783</v>
      </c>
      <c r="J25" s="56" t="s">
        <v>114</v>
      </c>
      <c r="M25" s="90"/>
      <c r="N25" s="90"/>
      <c r="O25" s="171"/>
      <c r="P25" s="171"/>
      <c r="Q25" s="90"/>
      <c r="R25" s="90"/>
      <c r="S25" s="90"/>
      <c r="T25" s="90"/>
    </row>
    <row r="26" spans="1:20" ht="31.5" x14ac:dyDescent="0.25">
      <c r="A26" s="53" t="s">
        <v>115</v>
      </c>
      <c r="B26" s="115">
        <v>26</v>
      </c>
      <c r="C26" s="115">
        <v>24</v>
      </c>
      <c r="D26" s="180">
        <v>151</v>
      </c>
      <c r="E26" s="180">
        <v>0</v>
      </c>
      <c r="F26" s="115">
        <v>21</v>
      </c>
      <c r="G26" s="115">
        <v>38</v>
      </c>
      <c r="H26" s="115">
        <v>43</v>
      </c>
      <c r="I26" s="54">
        <v>305</v>
      </c>
      <c r="J26" s="56" t="s">
        <v>116</v>
      </c>
      <c r="M26" s="90"/>
      <c r="N26" s="90"/>
      <c r="O26" s="171"/>
      <c r="P26" s="171"/>
      <c r="Q26" s="90"/>
      <c r="R26" s="90"/>
      <c r="S26" s="90"/>
      <c r="T26" s="90"/>
    </row>
    <row r="27" spans="1:20" x14ac:dyDescent="0.25">
      <c r="A27" s="53" t="s">
        <v>117</v>
      </c>
      <c r="B27" s="115">
        <v>106</v>
      </c>
      <c r="C27" s="115">
        <v>33</v>
      </c>
      <c r="D27" s="180">
        <v>113</v>
      </c>
      <c r="E27" s="180">
        <v>0</v>
      </c>
      <c r="F27" s="115">
        <v>36</v>
      </c>
      <c r="G27" s="115">
        <v>22</v>
      </c>
      <c r="H27" s="115">
        <v>49</v>
      </c>
      <c r="I27" s="54">
        <v>360</v>
      </c>
      <c r="J27" s="56" t="s">
        <v>118</v>
      </c>
      <c r="M27" s="90"/>
      <c r="N27" s="90"/>
      <c r="O27" s="171"/>
      <c r="P27" s="171"/>
      <c r="Q27" s="90"/>
      <c r="R27" s="90"/>
      <c r="S27" s="90"/>
      <c r="T27" s="90"/>
    </row>
    <row r="28" spans="1:20" x14ac:dyDescent="0.25">
      <c r="A28" s="53" t="s">
        <v>119</v>
      </c>
      <c r="B28" s="115">
        <v>30</v>
      </c>
      <c r="C28" s="115">
        <v>8</v>
      </c>
      <c r="D28" s="180">
        <v>39</v>
      </c>
      <c r="E28" s="180">
        <v>0</v>
      </c>
      <c r="F28" s="115">
        <v>4</v>
      </c>
      <c r="G28" s="115">
        <v>4</v>
      </c>
      <c r="H28" s="115">
        <v>20</v>
      </c>
      <c r="I28" s="54">
        <v>106</v>
      </c>
      <c r="J28" s="56" t="s">
        <v>120</v>
      </c>
      <c r="M28" s="90"/>
      <c r="N28" s="90"/>
      <c r="O28" s="171"/>
      <c r="P28" s="171"/>
      <c r="Q28" s="90"/>
      <c r="R28" s="90"/>
      <c r="S28" s="90"/>
      <c r="T28" s="90"/>
    </row>
    <row r="29" spans="1:20" x14ac:dyDescent="0.25">
      <c r="A29" s="53" t="s">
        <v>121</v>
      </c>
      <c r="B29" s="115">
        <v>41</v>
      </c>
      <c r="C29" s="115">
        <v>26</v>
      </c>
      <c r="D29" s="180">
        <v>93</v>
      </c>
      <c r="E29" s="180">
        <v>0</v>
      </c>
      <c r="F29" s="115">
        <v>14</v>
      </c>
      <c r="G29" s="115">
        <v>44</v>
      </c>
      <c r="H29" s="115">
        <v>39</v>
      </c>
      <c r="I29" s="54">
        <v>258</v>
      </c>
      <c r="J29" s="56" t="s">
        <v>122</v>
      </c>
      <c r="M29" s="90"/>
      <c r="N29" s="90"/>
      <c r="O29" s="171"/>
      <c r="P29" s="171"/>
      <c r="Q29" s="90"/>
      <c r="R29" s="90"/>
      <c r="S29" s="90"/>
      <c r="T29" s="90"/>
    </row>
    <row r="30" spans="1:20" x14ac:dyDescent="0.25">
      <c r="A30" s="53" t="s">
        <v>123</v>
      </c>
      <c r="B30" s="113">
        <v>4327</v>
      </c>
      <c r="C30" s="113">
        <v>2454</v>
      </c>
      <c r="D30" s="181">
        <v>6776</v>
      </c>
      <c r="E30" s="181">
        <v>0</v>
      </c>
      <c r="F30" s="113">
        <v>2052</v>
      </c>
      <c r="G30" s="113">
        <v>1596</v>
      </c>
      <c r="H30" s="113">
        <v>3475</v>
      </c>
      <c r="I30" s="54">
        <v>20681</v>
      </c>
      <c r="J30" s="58" t="s">
        <v>124</v>
      </c>
      <c r="M30" s="90"/>
      <c r="N30" s="90"/>
      <c r="O30" s="171"/>
      <c r="P30" s="171"/>
      <c r="Q30" s="90"/>
      <c r="R30" s="90"/>
      <c r="S30" s="90"/>
      <c r="T30" s="90"/>
    </row>
  </sheetData>
  <mergeCells count="55">
    <mergeCell ref="O26:P26"/>
    <mergeCell ref="O27:P27"/>
    <mergeCell ref="O28:P28"/>
    <mergeCell ref="O29:P29"/>
    <mergeCell ref="O30:P30"/>
    <mergeCell ref="O21:P21"/>
    <mergeCell ref="O22:P22"/>
    <mergeCell ref="O23:P23"/>
    <mergeCell ref="O24:P24"/>
    <mergeCell ref="O25:P25"/>
    <mergeCell ref="O16:P16"/>
    <mergeCell ref="O17:P17"/>
    <mergeCell ref="O18:P18"/>
    <mergeCell ref="O19:P19"/>
    <mergeCell ref="O20:P20"/>
    <mergeCell ref="O11:P11"/>
    <mergeCell ref="O12:P12"/>
    <mergeCell ref="O13:P13"/>
    <mergeCell ref="O14:P14"/>
    <mergeCell ref="O15:P15"/>
    <mergeCell ref="O6:P6"/>
    <mergeCell ref="O7:P7"/>
    <mergeCell ref="O8:P8"/>
    <mergeCell ref="O9:P9"/>
    <mergeCell ref="O10:P10"/>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6:E6"/>
    <mergeCell ref="D7:E7"/>
    <mergeCell ref="D8:E8"/>
    <mergeCell ref="D9:E9"/>
    <mergeCell ref="D10:E10"/>
    <mergeCell ref="A4:A5"/>
    <mergeCell ref="J4:J5"/>
    <mergeCell ref="A3:J3"/>
    <mergeCell ref="D5:E5"/>
    <mergeCell ref="B4:I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46"/>
  <dimension ref="A1:M19"/>
  <sheetViews>
    <sheetView rightToLeft="1" workbookViewId="0">
      <selection activeCell="A3" sqref="A3:H3"/>
    </sheetView>
  </sheetViews>
  <sheetFormatPr baseColWidth="10" defaultColWidth="11.28515625" defaultRowHeight="15.75" x14ac:dyDescent="0.25"/>
  <cols>
    <col min="1" max="8" width="11.42578125" style="27"/>
  </cols>
  <sheetData>
    <row r="1" spans="1:13" ht="60" customHeight="1" x14ac:dyDescent="0.25">
      <c r="H1" s="114" t="e" vm="6">
        <v>#VALUE!</v>
      </c>
    </row>
    <row r="2" spans="1:13" ht="15.95" customHeight="1" x14ac:dyDescent="0.25"/>
    <row r="3" spans="1:13" ht="69.75" customHeight="1" x14ac:dyDescent="0.25">
      <c r="A3" s="195" t="s">
        <v>287</v>
      </c>
      <c r="B3" s="195"/>
      <c r="C3" s="195"/>
      <c r="D3" s="195"/>
      <c r="E3" s="195"/>
      <c r="F3" s="195"/>
      <c r="G3" s="195"/>
      <c r="H3" s="195"/>
    </row>
    <row r="4" spans="1:13" ht="42.6" customHeight="1" x14ac:dyDescent="0.25">
      <c r="A4" s="155" t="s">
        <v>43</v>
      </c>
      <c r="B4" s="166" t="s">
        <v>152</v>
      </c>
      <c r="C4" s="166"/>
      <c r="D4" s="166"/>
      <c r="E4" s="166" t="s">
        <v>153</v>
      </c>
      <c r="F4" s="166"/>
      <c r="G4" s="166"/>
      <c r="H4" s="155" t="s">
        <v>46</v>
      </c>
    </row>
    <row r="5" spans="1:13" ht="31.5" x14ac:dyDescent="0.25">
      <c r="A5" s="155"/>
      <c r="B5" s="36" t="s">
        <v>47</v>
      </c>
      <c r="C5" s="36" t="s">
        <v>48</v>
      </c>
      <c r="D5" s="36" t="s">
        <v>49</v>
      </c>
      <c r="E5" s="36" t="s">
        <v>47</v>
      </c>
      <c r="F5" s="36" t="s">
        <v>48</v>
      </c>
      <c r="G5" s="36" t="s">
        <v>49</v>
      </c>
      <c r="H5" s="155"/>
    </row>
    <row r="6" spans="1:13" x14ac:dyDescent="0.25">
      <c r="A6" s="34" t="s">
        <v>50</v>
      </c>
      <c r="B6" s="97">
        <v>602</v>
      </c>
      <c r="C6" s="97">
        <v>517</v>
      </c>
      <c r="D6" s="35">
        <v>1119</v>
      </c>
      <c r="E6" s="19">
        <f>(B6/$B$19)*100</f>
        <v>6.6836904629732432</v>
      </c>
      <c r="F6" s="19">
        <f>(C6/$C$19)*100</f>
        <v>9.2952175476447323</v>
      </c>
      <c r="G6" s="19">
        <f>(D6/$D$19)*100</f>
        <v>7.680164722031571</v>
      </c>
      <c r="H6" s="19">
        <f>(B6/C6)*100</f>
        <v>116.44100580270793</v>
      </c>
      <c r="K6" s="90"/>
      <c r="L6" s="90"/>
      <c r="M6" s="90"/>
    </row>
    <row r="7" spans="1:13" x14ac:dyDescent="0.25">
      <c r="A7" s="34" t="s">
        <v>51</v>
      </c>
      <c r="B7" s="97">
        <v>326</v>
      </c>
      <c r="C7" s="97">
        <v>316</v>
      </c>
      <c r="D7" s="35">
        <v>642</v>
      </c>
      <c r="E7" s="19">
        <f t="shared" ref="E7:E19" si="0">(B7/$B$19)*100</f>
        <v>3.619407127789497</v>
      </c>
      <c r="F7" s="19">
        <f t="shared" ref="F7:F19" si="1">(C7/$C$19)*100</f>
        <v>5.6814095649047101</v>
      </c>
      <c r="G7" s="19">
        <f t="shared" ref="G7:G19" si="2">(D7/$D$19)*100</f>
        <v>4.4063143445435831</v>
      </c>
      <c r="H7" s="19">
        <f t="shared" ref="H7:H19" si="3">(B7/C7)*100</f>
        <v>103.16455696202532</v>
      </c>
      <c r="K7" s="90"/>
      <c r="L7" s="90"/>
      <c r="M7" s="90"/>
    </row>
    <row r="8" spans="1:13" x14ac:dyDescent="0.25">
      <c r="A8" s="34" t="s">
        <v>52</v>
      </c>
      <c r="B8" s="97">
        <v>288</v>
      </c>
      <c r="C8" s="97">
        <v>242</v>
      </c>
      <c r="D8" s="35">
        <v>531</v>
      </c>
      <c r="E8" s="19">
        <f t="shared" si="0"/>
        <v>3.1975130454091261</v>
      </c>
      <c r="F8" s="19">
        <f t="shared" si="1"/>
        <v>4.3509528946422149</v>
      </c>
      <c r="G8" s="19">
        <f t="shared" si="2"/>
        <v>3.644474948524365</v>
      </c>
      <c r="H8" s="19">
        <f t="shared" si="3"/>
        <v>119.00826446280992</v>
      </c>
      <c r="K8" s="90"/>
      <c r="L8" s="90"/>
      <c r="M8" s="90"/>
    </row>
    <row r="9" spans="1:13" x14ac:dyDescent="0.25">
      <c r="A9" s="34" t="s">
        <v>53</v>
      </c>
      <c r="B9" s="97">
        <v>783</v>
      </c>
      <c r="C9" s="97">
        <v>392</v>
      </c>
      <c r="D9" s="35">
        <v>1176</v>
      </c>
      <c r="E9" s="19">
        <f t="shared" si="0"/>
        <v>8.6932385922060629</v>
      </c>
      <c r="F9" s="19">
        <f t="shared" si="1"/>
        <v>7.0478245235526789</v>
      </c>
      <c r="G9" s="19">
        <f t="shared" si="2"/>
        <v>8.0713795470144145</v>
      </c>
      <c r="H9" s="19">
        <f t="shared" si="3"/>
        <v>199.74489795918367</v>
      </c>
      <c r="K9" s="90"/>
      <c r="L9" s="90"/>
      <c r="M9" s="90"/>
    </row>
    <row r="10" spans="1:13" x14ac:dyDescent="0.25">
      <c r="A10" s="34" t="s">
        <v>54</v>
      </c>
      <c r="B10" s="97">
        <v>2091</v>
      </c>
      <c r="C10" s="97">
        <v>1049</v>
      </c>
      <c r="D10" s="35">
        <v>3140</v>
      </c>
      <c r="E10" s="19">
        <f t="shared" si="0"/>
        <v>23.21527700677251</v>
      </c>
      <c r="F10" s="19">
        <f t="shared" si="1"/>
        <v>18.86012225818051</v>
      </c>
      <c r="G10" s="19">
        <f t="shared" si="2"/>
        <v>21.551132463967054</v>
      </c>
      <c r="H10" s="19">
        <f t="shared" si="3"/>
        <v>199.33269780743566</v>
      </c>
      <c r="K10" s="90"/>
      <c r="L10" s="90"/>
      <c r="M10" s="90"/>
    </row>
    <row r="11" spans="1:13" x14ac:dyDescent="0.25">
      <c r="A11" s="34" t="s">
        <v>55</v>
      </c>
      <c r="B11" s="97">
        <v>1494</v>
      </c>
      <c r="C11" s="97">
        <v>732</v>
      </c>
      <c r="D11" s="35">
        <v>2227</v>
      </c>
      <c r="E11" s="19">
        <f t="shared" si="0"/>
        <v>16.587098923059841</v>
      </c>
      <c r="F11" s="19">
        <f t="shared" si="1"/>
        <v>13.160733549083064</v>
      </c>
      <c r="G11" s="19">
        <f t="shared" si="2"/>
        <v>15.284831846259436</v>
      </c>
      <c r="H11" s="19">
        <f t="shared" si="3"/>
        <v>204.09836065573771</v>
      </c>
      <c r="K11" s="90"/>
      <c r="L11" s="90"/>
      <c r="M11" s="90"/>
    </row>
    <row r="12" spans="1:13" x14ac:dyDescent="0.25">
      <c r="A12" s="34" t="s">
        <v>56</v>
      </c>
      <c r="B12" s="97">
        <v>875</v>
      </c>
      <c r="C12" s="97">
        <v>582</v>
      </c>
      <c r="D12" s="35">
        <v>1458</v>
      </c>
      <c r="E12" s="19">
        <f t="shared" si="0"/>
        <v>9.7146663706006446</v>
      </c>
      <c r="F12" s="19">
        <f t="shared" si="1"/>
        <v>10.463861920172599</v>
      </c>
      <c r="G12" s="19">
        <f t="shared" si="2"/>
        <v>10.006863417982155</v>
      </c>
      <c r="H12" s="19">
        <f t="shared" si="3"/>
        <v>150.34364261168383</v>
      </c>
      <c r="K12" s="90"/>
      <c r="L12" s="90"/>
      <c r="M12" s="90"/>
    </row>
    <row r="13" spans="1:13" x14ac:dyDescent="0.25">
      <c r="A13" s="34" t="s">
        <v>57</v>
      </c>
      <c r="B13" s="97">
        <v>644</v>
      </c>
      <c r="C13" s="97">
        <v>451</v>
      </c>
      <c r="D13" s="35">
        <v>1095</v>
      </c>
      <c r="E13" s="19">
        <f t="shared" si="0"/>
        <v>7.1499944487620741</v>
      </c>
      <c r="F13" s="19">
        <f t="shared" si="1"/>
        <v>8.1085940309241273</v>
      </c>
      <c r="G13" s="19">
        <f t="shared" si="2"/>
        <v>7.5154426904598486</v>
      </c>
      <c r="H13" s="19">
        <f t="shared" si="3"/>
        <v>142.7937915742794</v>
      </c>
      <c r="K13" s="90"/>
      <c r="L13" s="90"/>
      <c r="M13" s="90"/>
    </row>
    <row r="14" spans="1:13" x14ac:dyDescent="0.25">
      <c r="A14" s="34" t="s">
        <v>58</v>
      </c>
      <c r="B14" s="97">
        <v>518</v>
      </c>
      <c r="C14" s="97">
        <v>365</v>
      </c>
      <c r="D14" s="35">
        <v>884</v>
      </c>
      <c r="E14" s="19">
        <f t="shared" si="0"/>
        <v>5.7510824913955805</v>
      </c>
      <c r="F14" s="19">
        <f t="shared" si="1"/>
        <v>6.5623876303487956</v>
      </c>
      <c r="G14" s="19">
        <f t="shared" si="2"/>
        <v>6.0672614962251199</v>
      </c>
      <c r="H14" s="19">
        <f t="shared" si="3"/>
        <v>141.91780821917808</v>
      </c>
      <c r="K14" s="90"/>
      <c r="L14" s="90"/>
      <c r="M14" s="90"/>
    </row>
    <row r="15" spans="1:13" x14ac:dyDescent="0.25">
      <c r="A15" s="34" t="s">
        <v>59</v>
      </c>
      <c r="B15" s="97">
        <v>378</v>
      </c>
      <c r="C15" s="97">
        <v>204</v>
      </c>
      <c r="D15" s="35">
        <v>582</v>
      </c>
      <c r="E15" s="19">
        <f t="shared" si="0"/>
        <v>4.1967358720994783</v>
      </c>
      <c r="F15" s="19">
        <f t="shared" si="1"/>
        <v>3.6677454153182305</v>
      </c>
      <c r="G15" s="19">
        <f t="shared" si="2"/>
        <v>3.9945092656142758</v>
      </c>
      <c r="H15" s="19">
        <f t="shared" si="3"/>
        <v>185.29411764705884</v>
      </c>
      <c r="K15" s="90"/>
      <c r="L15" s="90"/>
      <c r="M15" s="90"/>
    </row>
    <row r="16" spans="1:13" x14ac:dyDescent="0.25">
      <c r="A16" s="34" t="s">
        <v>60</v>
      </c>
      <c r="B16" s="97">
        <v>273</v>
      </c>
      <c r="C16" s="97">
        <v>165</v>
      </c>
      <c r="D16" s="35">
        <v>438</v>
      </c>
      <c r="E16" s="19">
        <f t="shared" si="0"/>
        <v>3.030975907627401</v>
      </c>
      <c r="F16" s="19">
        <f t="shared" si="1"/>
        <v>2.9665587918015102</v>
      </c>
      <c r="G16" s="19">
        <f t="shared" si="2"/>
        <v>3.0061770761839397</v>
      </c>
      <c r="H16" s="19">
        <f t="shared" si="3"/>
        <v>165.45454545454547</v>
      </c>
      <c r="K16" s="90"/>
      <c r="L16" s="90"/>
      <c r="M16" s="90"/>
    </row>
    <row r="17" spans="1:13" x14ac:dyDescent="0.25">
      <c r="A17" s="34" t="s">
        <v>61</v>
      </c>
      <c r="B17" s="97">
        <v>174</v>
      </c>
      <c r="C17" s="97">
        <v>145</v>
      </c>
      <c r="D17" s="35">
        <v>319</v>
      </c>
      <c r="E17" s="19">
        <f t="shared" si="0"/>
        <v>1.9318307982680138</v>
      </c>
      <c r="F17" s="19">
        <f t="shared" si="1"/>
        <v>2.6069759079467816</v>
      </c>
      <c r="G17" s="19">
        <f t="shared" si="2"/>
        <v>2.1894303363074812</v>
      </c>
      <c r="H17" s="19">
        <f t="shared" si="3"/>
        <v>120</v>
      </c>
      <c r="K17" s="90"/>
      <c r="L17" s="90"/>
      <c r="M17" s="90"/>
    </row>
    <row r="18" spans="1:13" x14ac:dyDescent="0.25">
      <c r="A18" s="34" t="s">
        <v>241</v>
      </c>
      <c r="B18" s="97">
        <v>556</v>
      </c>
      <c r="C18" s="97">
        <v>397</v>
      </c>
      <c r="D18" s="35">
        <v>954</v>
      </c>
      <c r="E18" s="19">
        <f t="shared" si="0"/>
        <v>6.1729765737759523</v>
      </c>
      <c r="F18" s="19">
        <f t="shared" si="1"/>
        <v>7.1377202445163617</v>
      </c>
      <c r="G18" s="19">
        <f t="shared" si="2"/>
        <v>6.5477007549759785</v>
      </c>
      <c r="H18" s="19">
        <f t="shared" si="3"/>
        <v>140.05037783375315</v>
      </c>
      <c r="K18" s="90"/>
      <c r="L18" s="90"/>
      <c r="M18" s="90"/>
    </row>
    <row r="19" spans="1:13" x14ac:dyDescent="0.25">
      <c r="A19" s="34" t="s">
        <v>126</v>
      </c>
      <c r="B19" s="97">
        <v>9007</v>
      </c>
      <c r="C19" s="97">
        <v>5562</v>
      </c>
      <c r="D19" s="35">
        <v>14570</v>
      </c>
      <c r="E19" s="19">
        <f t="shared" si="0"/>
        <v>100</v>
      </c>
      <c r="F19" s="19">
        <f t="shared" si="1"/>
        <v>100</v>
      </c>
      <c r="G19" s="19">
        <f t="shared" si="2"/>
        <v>100</v>
      </c>
      <c r="H19" s="19">
        <f t="shared" si="3"/>
        <v>161.93815174397699</v>
      </c>
      <c r="K19" s="90"/>
      <c r="L19" s="90"/>
      <c r="M19" s="90"/>
    </row>
  </sheetData>
  <mergeCells count="5">
    <mergeCell ref="A4:A5"/>
    <mergeCell ref="B4:D4"/>
    <mergeCell ref="E4:G4"/>
    <mergeCell ref="H4:H5"/>
    <mergeCell ref="A3:H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47"/>
  <dimension ref="A1:K10"/>
  <sheetViews>
    <sheetView rightToLeft="1" workbookViewId="0">
      <selection activeCell="A3" sqref="A3:G3"/>
    </sheetView>
  </sheetViews>
  <sheetFormatPr baseColWidth="10" defaultColWidth="11.28515625" defaultRowHeight="15.75" x14ac:dyDescent="0.25"/>
  <cols>
    <col min="1" max="7" width="11.42578125" style="27"/>
  </cols>
  <sheetData>
    <row r="1" spans="1:11" ht="60" customHeight="1" x14ac:dyDescent="0.25">
      <c r="G1" s="114" t="e" vm="6">
        <v>#VALUE!</v>
      </c>
    </row>
    <row r="2" spans="1:11" ht="15.95" customHeight="1" x14ac:dyDescent="0.25"/>
    <row r="3" spans="1:11" ht="67.5" customHeight="1" x14ac:dyDescent="0.25">
      <c r="A3" s="228" t="s">
        <v>288</v>
      </c>
      <c r="B3" s="228"/>
      <c r="C3" s="228"/>
      <c r="D3" s="228"/>
      <c r="E3" s="228"/>
      <c r="F3" s="228"/>
      <c r="G3" s="228"/>
    </row>
    <row r="4" spans="1:11" ht="44.45" customHeight="1" x14ac:dyDescent="0.25">
      <c r="A4" s="155" t="s">
        <v>62</v>
      </c>
      <c r="B4" s="166" t="s">
        <v>152</v>
      </c>
      <c r="C4" s="166"/>
      <c r="D4" s="166"/>
      <c r="E4" s="166" t="s">
        <v>153</v>
      </c>
      <c r="F4" s="166"/>
      <c r="G4" s="166"/>
    </row>
    <row r="5" spans="1:11" ht="31.5" x14ac:dyDescent="0.25">
      <c r="A5" s="155"/>
      <c r="B5" s="36" t="s">
        <v>47</v>
      </c>
      <c r="C5" s="36" t="s">
        <v>48</v>
      </c>
      <c r="D5" s="36" t="s">
        <v>49</v>
      </c>
      <c r="E5" s="36" t="s">
        <v>47</v>
      </c>
      <c r="F5" s="36" t="s">
        <v>48</v>
      </c>
      <c r="G5" s="36" t="s">
        <v>49</v>
      </c>
    </row>
    <row r="6" spans="1:11" ht="31.5" x14ac:dyDescent="0.25">
      <c r="A6" s="50" t="s">
        <v>210</v>
      </c>
      <c r="B6" s="98">
        <v>1349</v>
      </c>
      <c r="C6" s="98">
        <v>914</v>
      </c>
      <c r="D6" s="28">
        <v>2263</v>
      </c>
      <c r="E6" s="19">
        <f>(B6/$B$10)*100</f>
        <v>16.697611090481495</v>
      </c>
      <c r="F6" s="19">
        <f>(C6/$C$10)*100</f>
        <v>19.327553393952211</v>
      </c>
      <c r="G6" s="19">
        <f>(D6/$D$10)*100</f>
        <v>17.668644597126796</v>
      </c>
      <c r="I6" s="90"/>
      <c r="J6" s="90"/>
      <c r="K6" s="90"/>
    </row>
    <row r="7" spans="1:11" ht="31.5" x14ac:dyDescent="0.25">
      <c r="A7" s="50" t="s">
        <v>211</v>
      </c>
      <c r="B7" s="98">
        <v>711</v>
      </c>
      <c r="C7" s="98">
        <v>410</v>
      </c>
      <c r="D7" s="28">
        <v>1121</v>
      </c>
      <c r="E7" s="19">
        <f t="shared" ref="E7:E10" si="0">(B7/$B$10)*100</f>
        <v>8.8005941329372455</v>
      </c>
      <c r="F7" s="19">
        <f t="shared" ref="F7:F10" si="1">(C7/$C$10)*100</f>
        <v>8.6699090716853462</v>
      </c>
      <c r="G7" s="19">
        <f t="shared" ref="G7:G10" si="2">(D7/$D$10)*100</f>
        <v>8.7523422860712063</v>
      </c>
      <c r="I7" s="90"/>
      <c r="J7" s="90"/>
      <c r="K7" s="90"/>
    </row>
    <row r="8" spans="1:11" ht="31.5" x14ac:dyDescent="0.25">
      <c r="A8" s="51" t="s">
        <v>212</v>
      </c>
      <c r="B8" s="98">
        <v>2538</v>
      </c>
      <c r="C8" s="98">
        <v>1435</v>
      </c>
      <c r="D8" s="28">
        <v>3973</v>
      </c>
      <c r="E8" s="19">
        <f t="shared" si="0"/>
        <v>31.414779056813963</v>
      </c>
      <c r="F8" s="19">
        <f t="shared" si="1"/>
        <v>30.344681750898712</v>
      </c>
      <c r="G8" s="19">
        <f t="shared" si="2"/>
        <v>31.019675202998126</v>
      </c>
      <c r="I8" s="90"/>
      <c r="J8" s="90"/>
      <c r="K8" s="90"/>
    </row>
    <row r="9" spans="1:11" ht="31.5" x14ac:dyDescent="0.25">
      <c r="A9" s="51" t="s">
        <v>213</v>
      </c>
      <c r="B9" s="98">
        <v>3480</v>
      </c>
      <c r="C9" s="98">
        <v>1969</v>
      </c>
      <c r="D9" s="28">
        <v>5450</v>
      </c>
      <c r="E9" s="19">
        <f t="shared" si="0"/>
        <v>43.074637950241367</v>
      </c>
      <c r="F9" s="19">
        <f t="shared" si="1"/>
        <v>41.636709663776692</v>
      </c>
      <c r="G9" s="19">
        <f t="shared" si="2"/>
        <v>42.551530293566522</v>
      </c>
      <c r="I9" s="90"/>
      <c r="J9" s="90"/>
      <c r="K9" s="90"/>
    </row>
    <row r="10" spans="1:11" ht="47.25" x14ac:dyDescent="0.25">
      <c r="A10" s="36" t="s">
        <v>63</v>
      </c>
      <c r="B10" s="98">
        <v>8079</v>
      </c>
      <c r="C10" s="98">
        <v>4729</v>
      </c>
      <c r="D10" s="28">
        <v>12808</v>
      </c>
      <c r="E10" s="19">
        <f t="shared" si="0"/>
        <v>100</v>
      </c>
      <c r="F10" s="19">
        <f t="shared" si="1"/>
        <v>100</v>
      </c>
      <c r="G10" s="19">
        <f t="shared" si="2"/>
        <v>100</v>
      </c>
      <c r="I10" s="90"/>
      <c r="J10" s="90"/>
      <c r="K10" s="90"/>
    </row>
  </sheetData>
  <mergeCells count="4">
    <mergeCell ref="A4:A5"/>
    <mergeCell ref="B4:D4"/>
    <mergeCell ref="E4:G4"/>
    <mergeCell ref="A3:G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48"/>
  <dimension ref="A1:K10"/>
  <sheetViews>
    <sheetView rightToLeft="1" workbookViewId="0"/>
  </sheetViews>
  <sheetFormatPr baseColWidth="10" defaultColWidth="11.28515625" defaultRowHeight="15" x14ac:dyDescent="0.25"/>
  <cols>
    <col min="1" max="7" width="11.42578125" style="39"/>
  </cols>
  <sheetData>
    <row r="1" spans="1:11" ht="60" customHeight="1" x14ac:dyDescent="0.25">
      <c r="G1" s="188" t="e" vm="1">
        <v>#VALUE!</v>
      </c>
    </row>
    <row r="2" spans="1:11" ht="15.95" customHeight="1" x14ac:dyDescent="0.25"/>
    <row r="3" spans="1:11" ht="60.75" customHeight="1" x14ac:dyDescent="0.25">
      <c r="A3" s="228" t="s">
        <v>289</v>
      </c>
      <c r="B3" s="228"/>
      <c r="C3" s="228"/>
      <c r="D3" s="228"/>
      <c r="E3" s="228"/>
      <c r="F3" s="228"/>
      <c r="G3" s="228"/>
    </row>
    <row r="4" spans="1:11" ht="55.5" customHeight="1" x14ac:dyDescent="0.25">
      <c r="A4" s="174" t="s">
        <v>64</v>
      </c>
      <c r="B4" s="175" t="s">
        <v>152</v>
      </c>
      <c r="C4" s="175"/>
      <c r="D4" s="175"/>
      <c r="E4" s="175" t="s">
        <v>153</v>
      </c>
      <c r="F4" s="175"/>
      <c r="G4" s="175"/>
    </row>
    <row r="5" spans="1:11" ht="38.25" customHeight="1" x14ac:dyDescent="0.25">
      <c r="A5" s="174"/>
      <c r="B5" s="38" t="s">
        <v>47</v>
      </c>
      <c r="C5" s="38" t="s">
        <v>48</v>
      </c>
      <c r="D5" s="38" t="s">
        <v>49</v>
      </c>
      <c r="E5" s="38" t="s">
        <v>47</v>
      </c>
      <c r="F5" s="38" t="s">
        <v>48</v>
      </c>
      <c r="G5" s="38" t="s">
        <v>49</v>
      </c>
    </row>
    <row r="6" spans="1:11" ht="42.75" x14ac:dyDescent="0.25">
      <c r="A6" s="47" t="s">
        <v>33</v>
      </c>
      <c r="B6" s="97">
        <v>5071</v>
      </c>
      <c r="C6" s="97">
        <v>1757</v>
      </c>
      <c r="D6" s="97">
        <v>6829</v>
      </c>
      <c r="E6" s="14">
        <f>(B6/$B$10)*100</f>
        <v>65.096277278562269</v>
      </c>
      <c r="F6" s="14">
        <f>(C6/$C$10)*100</f>
        <v>39.166295140436915</v>
      </c>
      <c r="G6" s="14">
        <f>(D6/$D$10)*100</f>
        <v>55.624338193369717</v>
      </c>
      <c r="I6" s="90"/>
      <c r="J6" s="90"/>
      <c r="K6" s="90"/>
    </row>
    <row r="7" spans="1:11" ht="42.75" x14ac:dyDescent="0.25">
      <c r="A7" s="47" t="s">
        <v>34</v>
      </c>
      <c r="B7" s="97">
        <v>2503</v>
      </c>
      <c r="C7" s="97">
        <v>2477</v>
      </c>
      <c r="D7" s="97">
        <v>4981</v>
      </c>
      <c r="E7" s="14">
        <f t="shared" ref="E7:E10" si="0">(B7/$B$10)*100</f>
        <v>32.130937098844676</v>
      </c>
      <c r="F7" s="14">
        <f t="shared" ref="F7:F10" si="1">(C7/$C$10)*100</f>
        <v>55.216228265715564</v>
      </c>
      <c r="G7" s="14">
        <f t="shared" ref="G7:G10" si="2">(D7/$D$10)*100</f>
        <v>40.571800928565608</v>
      </c>
      <c r="I7" s="90"/>
      <c r="J7" s="90"/>
      <c r="K7" s="90"/>
    </row>
    <row r="8" spans="1:11" ht="42.75" x14ac:dyDescent="0.25">
      <c r="A8" s="47" t="s">
        <v>35</v>
      </c>
      <c r="B8" s="97">
        <v>67</v>
      </c>
      <c r="C8" s="97">
        <v>127</v>
      </c>
      <c r="D8" s="97">
        <v>194</v>
      </c>
      <c r="E8" s="14">
        <f t="shared" si="0"/>
        <v>0.86007702182284984</v>
      </c>
      <c r="F8" s="14">
        <f t="shared" si="1"/>
        <v>2.8310298707088721</v>
      </c>
      <c r="G8" s="14">
        <f t="shared" si="2"/>
        <v>1.5801906003095219</v>
      </c>
      <c r="I8" s="90"/>
      <c r="J8" s="90"/>
      <c r="K8" s="90"/>
    </row>
    <row r="9" spans="1:11" ht="42.75" x14ac:dyDescent="0.25">
      <c r="A9" s="47" t="s">
        <v>36</v>
      </c>
      <c r="B9" s="97">
        <v>148</v>
      </c>
      <c r="C9" s="97">
        <v>123</v>
      </c>
      <c r="D9" s="97">
        <v>271</v>
      </c>
      <c r="E9" s="14">
        <f t="shared" si="0"/>
        <v>1.8998716302952503</v>
      </c>
      <c r="F9" s="14">
        <f t="shared" si="1"/>
        <v>2.7418635755684351</v>
      </c>
      <c r="G9" s="14">
        <f t="shared" si="2"/>
        <v>2.207379653009693</v>
      </c>
      <c r="I9" s="90"/>
      <c r="J9" s="90"/>
      <c r="K9" s="90"/>
    </row>
    <row r="10" spans="1:11" ht="42.75" x14ac:dyDescent="0.25">
      <c r="A10" s="47" t="s">
        <v>65</v>
      </c>
      <c r="B10" s="97">
        <v>7790</v>
      </c>
      <c r="C10" s="97">
        <v>4486</v>
      </c>
      <c r="D10" s="97">
        <v>12277</v>
      </c>
      <c r="E10" s="14">
        <f t="shared" si="0"/>
        <v>100</v>
      </c>
      <c r="F10" s="14">
        <f t="shared" si="1"/>
        <v>100</v>
      </c>
      <c r="G10" s="14">
        <f t="shared" si="2"/>
        <v>100</v>
      </c>
      <c r="I10" s="90"/>
      <c r="J10" s="90"/>
      <c r="K10" s="90"/>
    </row>
  </sheetData>
  <mergeCells count="4">
    <mergeCell ref="A4:A5"/>
    <mergeCell ref="B4:D4"/>
    <mergeCell ref="E4:G4"/>
    <mergeCell ref="A3:G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49"/>
  <dimension ref="A1:L10"/>
  <sheetViews>
    <sheetView rightToLeft="1" workbookViewId="0"/>
  </sheetViews>
  <sheetFormatPr baseColWidth="10" defaultColWidth="11.28515625" defaultRowHeight="15" x14ac:dyDescent="0.25"/>
  <cols>
    <col min="1" max="7" width="11.42578125" style="39"/>
  </cols>
  <sheetData>
    <row r="1" spans="1:12" ht="60" customHeight="1" x14ac:dyDescent="0.25">
      <c r="G1" s="188" t="e" vm="6">
        <v>#VALUE!</v>
      </c>
    </row>
    <row r="2" spans="1:12" ht="15.95" customHeight="1" x14ac:dyDescent="0.25"/>
    <row r="3" spans="1:12" ht="60" customHeight="1" x14ac:dyDescent="0.25">
      <c r="A3" s="228" t="s">
        <v>363</v>
      </c>
      <c r="B3" s="228"/>
      <c r="C3" s="228"/>
      <c r="D3" s="228"/>
      <c r="E3" s="228"/>
      <c r="F3" s="228"/>
      <c r="G3" s="228"/>
    </row>
    <row r="4" spans="1:12" x14ac:dyDescent="0.25">
      <c r="A4" s="162" t="s">
        <v>64</v>
      </c>
      <c r="B4" s="162" t="s">
        <v>145</v>
      </c>
      <c r="C4" s="175" t="s">
        <v>146</v>
      </c>
      <c r="D4" s="175"/>
      <c r="E4" s="175"/>
      <c r="F4" s="175"/>
      <c r="G4" s="175"/>
    </row>
    <row r="5" spans="1:12" ht="114" x14ac:dyDescent="0.25">
      <c r="A5" s="162"/>
      <c r="B5" s="162"/>
      <c r="C5" s="46" t="s">
        <v>290</v>
      </c>
      <c r="D5" s="46" t="s">
        <v>291</v>
      </c>
      <c r="E5" s="46" t="s">
        <v>258</v>
      </c>
      <c r="F5" s="46" t="s">
        <v>259</v>
      </c>
      <c r="G5" s="46" t="s">
        <v>151</v>
      </c>
    </row>
    <row r="6" spans="1:12" ht="42.75" x14ac:dyDescent="0.25">
      <c r="A6" s="47" t="s">
        <v>33</v>
      </c>
      <c r="B6" s="15">
        <f>E6+D6+C6</f>
        <v>6828</v>
      </c>
      <c r="C6" s="97">
        <v>1903</v>
      </c>
      <c r="D6" s="97">
        <v>800</v>
      </c>
      <c r="E6" s="97">
        <v>4125</v>
      </c>
      <c r="F6" s="16">
        <f>((D6+C6)/B6)*100</f>
        <v>39.58699472759227</v>
      </c>
      <c r="G6" s="16">
        <f>(D6/(D6+C6))*100</f>
        <v>29.59674435812061</v>
      </c>
      <c r="J6" s="90"/>
      <c r="K6" s="90"/>
      <c r="L6" s="90"/>
    </row>
    <row r="7" spans="1:12" ht="42.75" x14ac:dyDescent="0.25">
      <c r="A7" s="47" t="s">
        <v>34</v>
      </c>
      <c r="B7" s="15">
        <f t="shared" ref="B7:B10" si="0">E7+D7+C7</f>
        <v>4980</v>
      </c>
      <c r="C7" s="97">
        <v>2062</v>
      </c>
      <c r="D7" s="97">
        <v>365</v>
      </c>
      <c r="E7" s="97">
        <v>2553</v>
      </c>
      <c r="F7" s="16">
        <f t="shared" ref="F7:F10" si="1">((D7+C7)/B7)*100</f>
        <v>48.734939759036145</v>
      </c>
      <c r="G7" s="16">
        <f t="shared" ref="G7:G10" si="2">(D7/(D7+C7))*100</f>
        <v>15.03914297486609</v>
      </c>
      <c r="J7" s="90"/>
      <c r="K7" s="90"/>
      <c r="L7" s="90"/>
    </row>
    <row r="8" spans="1:12" ht="42.75" x14ac:dyDescent="0.25">
      <c r="A8" s="47" t="s">
        <v>35</v>
      </c>
      <c r="B8" s="15">
        <f t="shared" si="0"/>
        <v>193</v>
      </c>
      <c r="C8" s="97">
        <v>24</v>
      </c>
      <c r="D8" s="97">
        <v>4</v>
      </c>
      <c r="E8" s="97">
        <v>165</v>
      </c>
      <c r="F8" s="16">
        <f t="shared" si="1"/>
        <v>14.507772020725387</v>
      </c>
      <c r="G8" s="16">
        <f t="shared" si="2"/>
        <v>14.285714285714285</v>
      </c>
      <c r="J8" s="90"/>
      <c r="K8" s="90"/>
      <c r="L8" s="90"/>
    </row>
    <row r="9" spans="1:12" ht="42.75" x14ac:dyDescent="0.25">
      <c r="A9" s="47" t="s">
        <v>36</v>
      </c>
      <c r="B9" s="15">
        <f t="shared" si="0"/>
        <v>271</v>
      </c>
      <c r="C9" s="97">
        <v>90</v>
      </c>
      <c r="D9" s="97">
        <v>9</v>
      </c>
      <c r="E9" s="97">
        <v>172</v>
      </c>
      <c r="F9" s="16">
        <f t="shared" si="1"/>
        <v>36.531365313653133</v>
      </c>
      <c r="G9" s="16">
        <f t="shared" si="2"/>
        <v>9.0909090909090917</v>
      </c>
      <c r="J9" s="90"/>
      <c r="K9" s="90"/>
      <c r="L9" s="90"/>
    </row>
    <row r="10" spans="1:12" ht="42.75" x14ac:dyDescent="0.25">
      <c r="A10" s="47" t="s">
        <v>65</v>
      </c>
      <c r="B10" s="15">
        <f t="shared" si="0"/>
        <v>12276</v>
      </c>
      <c r="C10" s="97">
        <v>4080</v>
      </c>
      <c r="D10" s="97">
        <v>1179</v>
      </c>
      <c r="E10" s="97">
        <v>7017</v>
      </c>
      <c r="F10" s="16">
        <f t="shared" si="1"/>
        <v>42.839687194525908</v>
      </c>
      <c r="G10" s="16">
        <f t="shared" si="2"/>
        <v>22.418710781517397</v>
      </c>
      <c r="H10" s="2"/>
      <c r="J10" s="90"/>
      <c r="K10" s="90"/>
      <c r="L10" s="90"/>
    </row>
  </sheetData>
  <mergeCells count="4">
    <mergeCell ref="A4:A5"/>
    <mergeCell ref="B4:B5"/>
    <mergeCell ref="C4:G4"/>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dimension ref="A1:G10"/>
  <sheetViews>
    <sheetView rightToLeft="1" zoomScale="76" zoomScaleNormal="76" workbookViewId="0"/>
  </sheetViews>
  <sheetFormatPr baseColWidth="10" defaultColWidth="11.28515625" defaultRowHeight="15.75" x14ac:dyDescent="0.25"/>
  <cols>
    <col min="1" max="7" width="11.42578125" style="27"/>
  </cols>
  <sheetData>
    <row r="1" spans="1:7" ht="60" customHeight="1" x14ac:dyDescent="0.25">
      <c r="G1" s="114" t="e" vm="4">
        <v>#VALUE!</v>
      </c>
    </row>
    <row r="2" spans="1:7" ht="15.95" customHeight="1" x14ac:dyDescent="0.25"/>
    <row r="3" spans="1:7" ht="63" customHeight="1" x14ac:dyDescent="0.25">
      <c r="A3" s="195" t="s">
        <v>232</v>
      </c>
      <c r="B3" s="195"/>
      <c r="C3" s="195"/>
      <c r="D3" s="195"/>
      <c r="E3" s="195"/>
      <c r="F3" s="195"/>
      <c r="G3" s="195"/>
    </row>
    <row r="4" spans="1:7" ht="31.5" x14ac:dyDescent="0.25">
      <c r="A4" s="155" t="s">
        <v>64</v>
      </c>
      <c r="B4" s="48" t="s">
        <v>47</v>
      </c>
      <c r="C4" s="48" t="s">
        <v>48</v>
      </c>
      <c r="D4" s="48" t="s">
        <v>49</v>
      </c>
      <c r="E4" s="30" t="s">
        <v>47</v>
      </c>
      <c r="F4" s="30" t="s">
        <v>48</v>
      </c>
      <c r="G4" s="30" t="s">
        <v>49</v>
      </c>
    </row>
    <row r="5" spans="1:7" x14ac:dyDescent="0.25">
      <c r="A5" s="155"/>
      <c r="B5" s="155"/>
      <c r="C5" s="155"/>
      <c r="D5" s="155"/>
      <c r="E5" s="155" t="s">
        <v>30</v>
      </c>
      <c r="F5" s="155"/>
      <c r="G5" s="155"/>
    </row>
    <row r="6" spans="1:7" ht="63" x14ac:dyDescent="0.25">
      <c r="A6" s="26" t="s">
        <v>33</v>
      </c>
      <c r="B6" s="18">
        <v>137259</v>
      </c>
      <c r="C6" s="18">
        <v>131799</v>
      </c>
      <c r="D6" s="28">
        <f>SUM(B6:C6)</f>
        <v>269058</v>
      </c>
      <c r="E6" s="19">
        <f>(B6/$B$10)*100</f>
        <v>44.442825504138014</v>
      </c>
      <c r="F6" s="19">
        <f>(C6/$C$10)*100</f>
        <v>36.919935235555457</v>
      </c>
      <c r="G6" s="20">
        <f>(D6/$D$10)*100</f>
        <v>40.409413814336993</v>
      </c>
    </row>
    <row r="7" spans="1:7" ht="47.25" x14ac:dyDescent="0.25">
      <c r="A7" s="26" t="s">
        <v>34</v>
      </c>
      <c r="B7" s="18">
        <v>165798</v>
      </c>
      <c r="C7" s="18">
        <v>194279</v>
      </c>
      <c r="D7" s="28">
        <f t="shared" ref="D7:D10" si="0">SUM(B7:C7)</f>
        <v>360077</v>
      </c>
      <c r="E7" s="19">
        <f t="shared" ref="E7:E9" si="1">(B7/$B$10)*100</f>
        <v>53.683412985196412</v>
      </c>
      <c r="F7" s="19">
        <f t="shared" ref="F7:F9" si="2">(C7/$C$10)*100</f>
        <v>54.422022152129216</v>
      </c>
      <c r="G7" s="20">
        <f t="shared" ref="G7:G9" si="3">(D7/$D$10)*100</f>
        <v>54.079419671687965</v>
      </c>
    </row>
    <row r="8" spans="1:7" ht="47.25" x14ac:dyDescent="0.25">
      <c r="A8" s="26" t="s">
        <v>35</v>
      </c>
      <c r="B8" s="18">
        <v>1530</v>
      </c>
      <c r="C8" s="18">
        <v>15849</v>
      </c>
      <c r="D8" s="28">
        <f t="shared" si="0"/>
        <v>17379</v>
      </c>
      <c r="E8" s="19">
        <f t="shared" si="1"/>
        <v>0.49539573376850449</v>
      </c>
      <c r="F8" s="19">
        <f t="shared" si="2"/>
        <v>4.4396699030214073</v>
      </c>
      <c r="G8" s="20">
        <f t="shared" si="3"/>
        <v>2.6101257077632427</v>
      </c>
    </row>
    <row r="9" spans="1:7" ht="47.25" x14ac:dyDescent="0.25">
      <c r="A9" s="26" t="s">
        <v>36</v>
      </c>
      <c r="B9" s="18">
        <v>4257</v>
      </c>
      <c r="C9" s="18">
        <v>15059</v>
      </c>
      <c r="D9" s="28">
        <f t="shared" si="0"/>
        <v>19316</v>
      </c>
      <c r="E9" s="19">
        <f t="shared" si="1"/>
        <v>1.3783657768970743</v>
      </c>
      <c r="F9" s="19">
        <f t="shared" si="2"/>
        <v>4.2183727092939218</v>
      </c>
      <c r="G9" s="20">
        <f t="shared" si="3"/>
        <v>2.9010408062117956</v>
      </c>
    </row>
    <row r="10" spans="1:7" ht="47.25" x14ac:dyDescent="0.25">
      <c r="A10" s="26" t="s">
        <v>65</v>
      </c>
      <c r="B10" s="18">
        <f>SUM(B6:B9)</f>
        <v>308844</v>
      </c>
      <c r="C10" s="18">
        <f>SUM(C6:C9)</f>
        <v>356986</v>
      </c>
      <c r="D10" s="28">
        <f t="shared" si="0"/>
        <v>665830</v>
      </c>
      <c r="E10" s="20">
        <v>100</v>
      </c>
      <c r="F10" s="20">
        <v>100</v>
      </c>
      <c r="G10" s="20">
        <v>100</v>
      </c>
    </row>
  </sheetData>
  <mergeCells count="4">
    <mergeCell ref="A4:A5"/>
    <mergeCell ref="B5:D5"/>
    <mergeCell ref="E5:G5"/>
    <mergeCell ref="A3:G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euil50"/>
  <dimension ref="A1:N29"/>
  <sheetViews>
    <sheetView rightToLeft="1" workbookViewId="0"/>
  </sheetViews>
  <sheetFormatPr baseColWidth="10" defaultColWidth="11.28515625" defaultRowHeight="15.75" x14ac:dyDescent="0.25"/>
  <cols>
    <col min="1" max="7" width="11.42578125" style="27"/>
    <col min="8" max="8" width="16" style="27" customWidth="1"/>
  </cols>
  <sheetData>
    <row r="1" spans="1:14" ht="60" customHeight="1" x14ac:dyDescent="0.25">
      <c r="H1" s="114" t="e" vm="6">
        <v>#VALUE!</v>
      </c>
    </row>
    <row r="2" spans="1:14" ht="15.95" customHeight="1" x14ac:dyDescent="0.25"/>
    <row r="3" spans="1:14" ht="50.25" customHeight="1" x14ac:dyDescent="0.25">
      <c r="A3" s="195" t="s">
        <v>292</v>
      </c>
      <c r="B3" s="195"/>
      <c r="C3" s="195"/>
      <c r="D3" s="195"/>
      <c r="E3" s="195"/>
      <c r="F3" s="195"/>
      <c r="G3" s="195"/>
      <c r="H3" s="195"/>
    </row>
    <row r="4" spans="1:14" ht="55.9" customHeight="1" x14ac:dyDescent="0.25">
      <c r="A4" s="166" t="s">
        <v>156</v>
      </c>
      <c r="B4" s="166" t="s">
        <v>152</v>
      </c>
      <c r="C4" s="166"/>
      <c r="D4" s="166"/>
      <c r="E4" s="166" t="s">
        <v>193</v>
      </c>
      <c r="F4" s="166"/>
      <c r="G4" s="166"/>
      <c r="H4" s="166" t="s">
        <v>157</v>
      </c>
    </row>
    <row r="5" spans="1:14" ht="31.5" x14ac:dyDescent="0.25">
      <c r="A5" s="166"/>
      <c r="B5" s="36" t="s">
        <v>47</v>
      </c>
      <c r="C5" s="36" t="s">
        <v>48</v>
      </c>
      <c r="D5" s="36" t="s">
        <v>49</v>
      </c>
      <c r="E5" s="36" t="s">
        <v>47</v>
      </c>
      <c r="F5" s="36" t="s">
        <v>48</v>
      </c>
      <c r="G5" s="36" t="s">
        <v>49</v>
      </c>
      <c r="H5" s="166"/>
      <c r="J5" s="90"/>
      <c r="K5" s="90"/>
      <c r="L5" s="90"/>
      <c r="M5" s="103"/>
      <c r="N5" s="103"/>
    </row>
    <row r="6" spans="1:14" ht="24.75" x14ac:dyDescent="0.25">
      <c r="A6" s="53" t="s">
        <v>158</v>
      </c>
      <c r="B6" s="120">
        <v>620</v>
      </c>
      <c r="C6" s="121">
        <v>705</v>
      </c>
      <c r="D6" s="120">
        <v>1325</v>
      </c>
      <c r="E6" s="117">
        <f>(B6/$B$20)*100</f>
        <v>6.8835350283113135</v>
      </c>
      <c r="F6" s="117">
        <f>(C6/$C$20)*100</f>
        <v>12.675296655879182</v>
      </c>
      <c r="G6" s="117">
        <f>(D6/$D$20)*100</f>
        <v>9.094028826355526</v>
      </c>
      <c r="H6" s="53" t="s">
        <v>159</v>
      </c>
      <c r="J6" s="90"/>
      <c r="K6" s="90"/>
      <c r="L6" s="90"/>
      <c r="M6" s="103"/>
      <c r="N6" s="103"/>
    </row>
    <row r="7" spans="1:14" ht="24.75" x14ac:dyDescent="0.25">
      <c r="A7" s="53" t="s">
        <v>160</v>
      </c>
      <c r="B7" s="120">
        <v>1229</v>
      </c>
      <c r="C7" s="121">
        <v>692</v>
      </c>
      <c r="D7" s="120">
        <v>1921</v>
      </c>
      <c r="E7" s="117">
        <f t="shared" ref="E7:E20" si="0">(B7/$B$20)*100</f>
        <v>13.644942822249362</v>
      </c>
      <c r="F7" s="117">
        <f t="shared" ref="F7:F20" si="1">(C7/$C$20)*100</f>
        <v>12.441567781373607</v>
      </c>
      <c r="G7" s="117">
        <f t="shared" ref="G7:G20" si="2">(D7/$D$20)*100</f>
        <v>13.184625943719972</v>
      </c>
      <c r="H7" s="53" t="s">
        <v>161</v>
      </c>
      <c r="J7" s="90"/>
      <c r="K7" s="90"/>
      <c r="L7" s="90"/>
      <c r="M7" s="103"/>
      <c r="N7" s="103"/>
    </row>
    <row r="8" spans="1:14" ht="24.75" x14ac:dyDescent="0.25">
      <c r="A8" s="53" t="s">
        <v>162</v>
      </c>
      <c r="B8" s="120">
        <v>188</v>
      </c>
      <c r="C8" s="121">
        <v>186</v>
      </c>
      <c r="D8" s="120">
        <v>374</v>
      </c>
      <c r="E8" s="117">
        <f t="shared" si="0"/>
        <v>2.0872654601976239</v>
      </c>
      <c r="F8" s="117">
        <f t="shared" si="1"/>
        <v>3.3441208198489751</v>
      </c>
      <c r="G8" s="117">
        <f t="shared" si="2"/>
        <v>2.5669183253260122</v>
      </c>
      <c r="H8" s="53" t="s">
        <v>163</v>
      </c>
      <c r="J8" s="90"/>
      <c r="K8" s="90"/>
      <c r="L8" s="90"/>
      <c r="M8" s="103"/>
      <c r="N8" s="103"/>
    </row>
    <row r="9" spans="1:14" ht="24.75" x14ac:dyDescent="0.25">
      <c r="A9" s="53" t="s">
        <v>169</v>
      </c>
      <c r="B9" s="120">
        <v>119</v>
      </c>
      <c r="C9" s="121">
        <v>94</v>
      </c>
      <c r="D9" s="120">
        <v>213</v>
      </c>
      <c r="E9" s="117">
        <f t="shared" si="0"/>
        <v>1.3211946264016876</v>
      </c>
      <c r="F9" s="117">
        <f t="shared" si="1"/>
        <v>1.6900395541172242</v>
      </c>
      <c r="G9" s="117">
        <f t="shared" si="2"/>
        <v>1.461908030199039</v>
      </c>
      <c r="H9" s="53" t="s">
        <v>170</v>
      </c>
      <c r="J9" s="90"/>
      <c r="K9" s="90"/>
      <c r="L9" s="90"/>
      <c r="M9" s="103"/>
      <c r="N9" s="103"/>
    </row>
    <row r="10" spans="1:14" ht="24.75" x14ac:dyDescent="0.25">
      <c r="A10" s="53" t="s">
        <v>293</v>
      </c>
      <c r="B10" s="120">
        <v>120</v>
      </c>
      <c r="C10" s="122">
        <v>53</v>
      </c>
      <c r="D10" s="120">
        <v>174</v>
      </c>
      <c r="E10" s="117">
        <f t="shared" si="0"/>
        <v>1.3322971022538026</v>
      </c>
      <c r="F10" s="117">
        <f t="shared" si="1"/>
        <v>0.95289464221503062</v>
      </c>
      <c r="G10" s="117">
        <f t="shared" si="2"/>
        <v>1.1942347288949897</v>
      </c>
      <c r="H10" s="53" t="s">
        <v>295</v>
      </c>
      <c r="J10" s="90"/>
      <c r="K10" s="90"/>
      <c r="L10" s="90"/>
      <c r="M10" s="103"/>
      <c r="N10" s="103"/>
    </row>
    <row r="11" spans="1:14" ht="24.75" x14ac:dyDescent="0.25">
      <c r="A11" s="53" t="s">
        <v>171</v>
      </c>
      <c r="B11" s="120">
        <v>1526</v>
      </c>
      <c r="C11" s="121">
        <v>689</v>
      </c>
      <c r="D11" s="120">
        <v>2216</v>
      </c>
      <c r="E11" s="117">
        <f t="shared" si="0"/>
        <v>16.942378150327521</v>
      </c>
      <c r="F11" s="117">
        <f t="shared" si="1"/>
        <v>12.387630348795398</v>
      </c>
      <c r="G11" s="117">
        <f t="shared" si="2"/>
        <v>15.209334248455731</v>
      </c>
      <c r="H11" s="53" t="s">
        <v>297</v>
      </c>
      <c r="J11" s="90"/>
      <c r="K11" s="90"/>
      <c r="L11" s="90"/>
      <c r="M11" s="103"/>
      <c r="N11" s="103"/>
    </row>
    <row r="12" spans="1:14" ht="24.75" x14ac:dyDescent="0.25">
      <c r="A12" s="53" t="s">
        <v>173</v>
      </c>
      <c r="B12" s="120">
        <v>3432</v>
      </c>
      <c r="C12" s="121">
        <v>1466</v>
      </c>
      <c r="D12" s="120">
        <v>4898</v>
      </c>
      <c r="E12" s="117">
        <f t="shared" si="0"/>
        <v>38.103697124458755</v>
      </c>
      <c r="F12" s="117">
        <f t="shared" si="1"/>
        <v>26.357425386551604</v>
      </c>
      <c r="G12" s="117">
        <f t="shared" si="2"/>
        <v>33.617021276595743</v>
      </c>
      <c r="H12" s="53" t="s">
        <v>174</v>
      </c>
      <c r="J12" s="90"/>
      <c r="K12" s="90"/>
      <c r="L12" s="90"/>
      <c r="M12" s="103"/>
      <c r="N12" s="103"/>
    </row>
    <row r="13" spans="1:14" ht="24.75" x14ac:dyDescent="0.25">
      <c r="A13" s="53" t="s">
        <v>175</v>
      </c>
      <c r="B13" s="120">
        <v>527</v>
      </c>
      <c r="C13" s="121">
        <v>635</v>
      </c>
      <c r="D13" s="120">
        <v>1163</v>
      </c>
      <c r="E13" s="117">
        <f t="shared" si="0"/>
        <v>5.8510047740646165</v>
      </c>
      <c r="F13" s="117">
        <f t="shared" si="1"/>
        <v>11.416756562387631</v>
      </c>
      <c r="G13" s="117">
        <f t="shared" si="2"/>
        <v>7.9821551132463959</v>
      </c>
      <c r="H13" s="53" t="s">
        <v>176</v>
      </c>
      <c r="J13" s="90"/>
      <c r="K13" s="90"/>
      <c r="L13" s="90"/>
      <c r="M13" s="103"/>
      <c r="N13" s="103"/>
    </row>
    <row r="14" spans="1:14" ht="24.75" x14ac:dyDescent="0.25">
      <c r="A14" s="53" t="s">
        <v>177</v>
      </c>
      <c r="B14" s="120">
        <v>246</v>
      </c>
      <c r="C14" s="121">
        <v>154</v>
      </c>
      <c r="D14" s="120">
        <v>401</v>
      </c>
      <c r="E14" s="117">
        <f t="shared" si="0"/>
        <v>2.7312090596202951</v>
      </c>
      <c r="F14" s="117">
        <f t="shared" si="1"/>
        <v>2.7687882056814095</v>
      </c>
      <c r="G14" s="117">
        <f t="shared" si="2"/>
        <v>2.7522306108442005</v>
      </c>
      <c r="H14" s="53" t="s">
        <v>178</v>
      </c>
      <c r="J14" s="90"/>
      <c r="K14" s="90"/>
      <c r="L14" s="90"/>
      <c r="M14" s="103"/>
      <c r="N14" s="103"/>
    </row>
    <row r="15" spans="1:14" ht="24.75" x14ac:dyDescent="0.25">
      <c r="A15" s="53" t="s">
        <v>179</v>
      </c>
      <c r="B15" s="120">
        <v>75</v>
      </c>
      <c r="C15" s="121">
        <v>131</v>
      </c>
      <c r="D15" s="120">
        <v>206</v>
      </c>
      <c r="E15" s="117">
        <f t="shared" si="0"/>
        <v>0.83268568890862671</v>
      </c>
      <c r="F15" s="117">
        <f t="shared" si="1"/>
        <v>2.3552678892484717</v>
      </c>
      <c r="G15" s="117">
        <f t="shared" si="2"/>
        <v>1.4138641043239535</v>
      </c>
      <c r="H15" s="53" t="s">
        <v>180</v>
      </c>
      <c r="J15" s="90"/>
      <c r="K15" s="90"/>
      <c r="L15" s="90"/>
      <c r="M15" s="103"/>
      <c r="N15" s="103"/>
    </row>
    <row r="16" spans="1:14" ht="24.75" x14ac:dyDescent="0.25">
      <c r="A16" s="53" t="s">
        <v>296</v>
      </c>
      <c r="B16" s="120">
        <v>252</v>
      </c>
      <c r="C16" s="121">
        <v>305</v>
      </c>
      <c r="D16" s="120">
        <v>558</v>
      </c>
      <c r="E16" s="117">
        <f t="shared" si="0"/>
        <v>2.7978239147329855</v>
      </c>
      <c r="F16" s="117">
        <f t="shared" si="1"/>
        <v>5.4836389787846098</v>
      </c>
      <c r="G16" s="117">
        <f t="shared" si="2"/>
        <v>3.8297872340425529</v>
      </c>
      <c r="H16" s="53" t="s">
        <v>184</v>
      </c>
      <c r="J16" s="90"/>
      <c r="K16" s="90"/>
      <c r="L16" s="90"/>
      <c r="M16" s="103"/>
      <c r="N16" s="103"/>
    </row>
    <row r="17" spans="1:14" ht="24.75" x14ac:dyDescent="0.25">
      <c r="A17" s="53" t="s">
        <v>185</v>
      </c>
      <c r="B17" s="120">
        <v>76</v>
      </c>
      <c r="C17" s="121">
        <v>91</v>
      </c>
      <c r="D17" s="120">
        <v>167</v>
      </c>
      <c r="E17" s="117">
        <f t="shared" si="0"/>
        <v>0.8437881647607417</v>
      </c>
      <c r="F17" s="117">
        <f t="shared" si="1"/>
        <v>1.6361021215390146</v>
      </c>
      <c r="G17" s="117">
        <f t="shared" si="2"/>
        <v>1.1461908030199039</v>
      </c>
      <c r="H17" s="53" t="s">
        <v>186</v>
      </c>
      <c r="J17" s="90"/>
      <c r="K17" s="90"/>
      <c r="L17" s="90"/>
      <c r="M17" s="103"/>
      <c r="N17" s="103"/>
    </row>
    <row r="18" spans="1:14" ht="24.75" x14ac:dyDescent="0.25">
      <c r="A18" s="53" t="s">
        <v>187</v>
      </c>
      <c r="B18" s="120">
        <v>47</v>
      </c>
      <c r="C18" s="121">
        <v>45</v>
      </c>
      <c r="D18" s="120">
        <v>92</v>
      </c>
      <c r="E18" s="117">
        <f t="shared" si="0"/>
        <v>0.52181636504940598</v>
      </c>
      <c r="F18" s="117">
        <f t="shared" si="1"/>
        <v>0.8090614886731391</v>
      </c>
      <c r="G18" s="117">
        <f t="shared" si="2"/>
        <v>0.63143445435827039</v>
      </c>
      <c r="H18" s="53" t="s">
        <v>188</v>
      </c>
      <c r="J18" s="90"/>
      <c r="K18" s="90"/>
      <c r="L18" s="90"/>
    </row>
    <row r="19" spans="1:14" ht="24.75" x14ac:dyDescent="0.25">
      <c r="A19" s="53" t="s">
        <v>189</v>
      </c>
      <c r="B19" s="120">
        <v>543</v>
      </c>
      <c r="C19" s="121">
        <v>309</v>
      </c>
      <c r="D19" s="120">
        <v>853</v>
      </c>
      <c r="E19" s="117">
        <f t="shared" si="0"/>
        <v>6.0286443876984572</v>
      </c>
      <c r="F19" s="117">
        <f t="shared" si="1"/>
        <v>5.5555555555555554</v>
      </c>
      <c r="G19" s="117">
        <f t="shared" si="2"/>
        <v>5.8544955387783117</v>
      </c>
      <c r="H19" s="53" t="s">
        <v>172</v>
      </c>
      <c r="J19" s="90"/>
      <c r="K19" s="90"/>
      <c r="L19" s="90"/>
    </row>
    <row r="20" spans="1:14" ht="24.75" x14ac:dyDescent="0.25">
      <c r="A20" s="53" t="s">
        <v>123</v>
      </c>
      <c r="B20" s="116">
        <v>9007</v>
      </c>
      <c r="C20" s="119">
        <v>5562</v>
      </c>
      <c r="D20" s="116">
        <v>14570</v>
      </c>
      <c r="E20" s="117">
        <f t="shared" si="0"/>
        <v>100</v>
      </c>
      <c r="F20" s="117">
        <f t="shared" si="1"/>
        <v>100</v>
      </c>
      <c r="G20" s="117">
        <f t="shared" si="2"/>
        <v>100</v>
      </c>
      <c r="H20" s="53" t="s">
        <v>126</v>
      </c>
      <c r="J20" s="90"/>
      <c r="K20" s="90"/>
      <c r="L20" s="90"/>
    </row>
    <row r="21" spans="1:14" ht="15" x14ac:dyDescent="0.25">
      <c r="A21"/>
      <c r="B21"/>
      <c r="C21"/>
      <c r="D21"/>
      <c r="E21"/>
      <c r="F21"/>
      <c r="G21"/>
      <c r="H21"/>
    </row>
    <row r="22" spans="1:14" ht="15" x14ac:dyDescent="0.25">
      <c r="A22"/>
      <c r="B22"/>
      <c r="C22"/>
      <c r="D22"/>
      <c r="E22"/>
      <c r="F22"/>
      <c r="G22"/>
      <c r="H22"/>
    </row>
    <row r="23" spans="1:14" ht="15" x14ac:dyDescent="0.25">
      <c r="A23"/>
      <c r="B23"/>
      <c r="C23"/>
      <c r="D23"/>
      <c r="E23"/>
      <c r="F23"/>
      <c r="G23"/>
      <c r="H23"/>
    </row>
    <row r="24" spans="1:14" ht="15" x14ac:dyDescent="0.25">
      <c r="A24"/>
      <c r="B24"/>
      <c r="C24"/>
      <c r="D24"/>
      <c r="E24"/>
      <c r="F24"/>
      <c r="G24"/>
      <c r="H24"/>
    </row>
    <row r="25" spans="1:14" ht="15" x14ac:dyDescent="0.25">
      <c r="A25"/>
      <c r="B25"/>
      <c r="C25"/>
      <c r="D25"/>
      <c r="E25"/>
      <c r="F25"/>
      <c r="G25"/>
      <c r="H25"/>
    </row>
    <row r="26" spans="1:14" ht="15" x14ac:dyDescent="0.25">
      <c r="A26"/>
      <c r="B26"/>
      <c r="C26"/>
      <c r="D26"/>
      <c r="E26"/>
      <c r="F26"/>
      <c r="G26"/>
      <c r="H26"/>
    </row>
    <row r="27" spans="1:14" ht="15" x14ac:dyDescent="0.25">
      <c r="A27"/>
      <c r="B27"/>
      <c r="C27"/>
      <c r="D27"/>
      <c r="E27"/>
      <c r="F27"/>
      <c r="G27"/>
      <c r="H27"/>
    </row>
    <row r="28" spans="1:14" ht="15" x14ac:dyDescent="0.25">
      <c r="A28"/>
      <c r="B28"/>
      <c r="C28"/>
      <c r="D28"/>
      <c r="E28"/>
      <c r="F28"/>
      <c r="G28"/>
      <c r="H28"/>
    </row>
    <row r="29" spans="1:14" ht="15" x14ac:dyDescent="0.25">
      <c r="A29"/>
      <c r="B29"/>
      <c r="C29"/>
      <c r="D29"/>
      <c r="E29"/>
      <c r="F29"/>
      <c r="G29"/>
      <c r="H29"/>
    </row>
  </sheetData>
  <mergeCells count="5">
    <mergeCell ref="A3:H3"/>
    <mergeCell ref="A4:A5"/>
    <mergeCell ref="B4:D4"/>
    <mergeCell ref="E4:G4"/>
    <mergeCell ref="H4:H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51"/>
  <dimension ref="A1:L30"/>
  <sheetViews>
    <sheetView rightToLeft="1" workbookViewId="0"/>
  </sheetViews>
  <sheetFormatPr baseColWidth="10" defaultColWidth="11.28515625" defaultRowHeight="15.75" x14ac:dyDescent="0.25"/>
  <cols>
    <col min="1" max="9" width="11.42578125" style="27"/>
  </cols>
  <sheetData>
    <row r="1" spans="1:12" ht="60" customHeight="1" x14ac:dyDescent="0.25">
      <c r="H1" s="114" t="e" vm="6">
        <v>#VALUE!</v>
      </c>
    </row>
    <row r="2" spans="1:12" ht="15.95" customHeight="1" x14ac:dyDescent="0.25"/>
    <row r="3" spans="1:12" ht="56.25" customHeight="1" x14ac:dyDescent="0.25">
      <c r="A3" s="229" t="s">
        <v>294</v>
      </c>
      <c r="B3" s="229"/>
      <c r="C3" s="229"/>
      <c r="D3" s="229"/>
      <c r="E3" s="229"/>
      <c r="F3" s="229"/>
      <c r="G3" s="229"/>
      <c r="H3" s="229"/>
      <c r="I3"/>
    </row>
    <row r="4" spans="1:12" x14ac:dyDescent="0.25">
      <c r="A4" s="155" t="s">
        <v>283</v>
      </c>
      <c r="B4" s="166" t="s">
        <v>152</v>
      </c>
      <c r="C4" s="166"/>
      <c r="D4" s="166"/>
      <c r="E4" s="166" t="s">
        <v>153</v>
      </c>
      <c r="F4" s="166"/>
      <c r="G4" s="166"/>
      <c r="H4" s="166" t="s">
        <v>191</v>
      </c>
    </row>
    <row r="5" spans="1:12" ht="31.5" x14ac:dyDescent="0.25">
      <c r="A5" s="155"/>
      <c r="B5" s="36" t="s">
        <v>47</v>
      </c>
      <c r="C5" s="36" t="s">
        <v>48</v>
      </c>
      <c r="D5" s="36" t="s">
        <v>49</v>
      </c>
      <c r="E5" s="36" t="s">
        <v>47</v>
      </c>
      <c r="F5" s="36" t="s">
        <v>48</v>
      </c>
      <c r="G5" s="36" t="s">
        <v>49</v>
      </c>
      <c r="H5" s="166"/>
    </row>
    <row r="6" spans="1:12" x14ac:dyDescent="0.25">
      <c r="A6" s="53" t="s">
        <v>75</v>
      </c>
      <c r="B6" s="104">
        <v>3428</v>
      </c>
      <c r="C6" s="97">
        <v>2004</v>
      </c>
      <c r="D6" s="54">
        <v>5432</v>
      </c>
      <c r="E6" s="82">
        <f>(B6/$B$30)*100</f>
        <v>38.05928722105029</v>
      </c>
      <c r="F6" s="82">
        <f>(C6/$C$30)*100</f>
        <v>36.030204962243793</v>
      </c>
      <c r="G6" s="82">
        <f>(D6/$D$30)*100</f>
        <v>37.282086479066571</v>
      </c>
      <c r="H6" s="56" t="s">
        <v>76</v>
      </c>
      <c r="I6" s="80"/>
      <c r="J6" s="90"/>
      <c r="K6" s="90"/>
      <c r="L6" s="90"/>
    </row>
    <row r="7" spans="1:12" x14ac:dyDescent="0.25">
      <c r="A7" s="53" t="s">
        <v>77</v>
      </c>
      <c r="B7" s="104">
        <v>1718</v>
      </c>
      <c r="C7" s="97">
        <v>936</v>
      </c>
      <c r="D7" s="54">
        <v>2655</v>
      </c>
      <c r="E7" s="82">
        <f t="shared" ref="E7:E30" si="0">(B7/$B$30)*100</f>
        <v>19.074053513933606</v>
      </c>
      <c r="F7" s="82">
        <f t="shared" ref="F7:F30" si="1">(C7/$C$30)*100</f>
        <v>16.828478964401295</v>
      </c>
      <c r="G7" s="82">
        <f t="shared" ref="G7:G30" si="2">(D7/$D$30)*100</f>
        <v>18.222374742621824</v>
      </c>
      <c r="H7" s="56" t="s">
        <v>78</v>
      </c>
      <c r="I7" s="80"/>
      <c r="J7" s="90"/>
      <c r="K7" s="90"/>
      <c r="L7" s="90"/>
    </row>
    <row r="8" spans="1:12" ht="31.5" x14ac:dyDescent="0.25">
      <c r="A8" s="53" t="s">
        <v>79</v>
      </c>
      <c r="B8" s="104">
        <v>170</v>
      </c>
      <c r="C8" s="97">
        <v>157</v>
      </c>
      <c r="D8" s="54">
        <v>327</v>
      </c>
      <c r="E8" s="82">
        <f t="shared" si="0"/>
        <v>1.8874208948595534</v>
      </c>
      <c r="F8" s="82">
        <f t="shared" si="1"/>
        <v>2.8227256382596191</v>
      </c>
      <c r="G8" s="82">
        <f t="shared" si="2"/>
        <v>2.2443376801647221</v>
      </c>
      <c r="H8" s="56" t="s">
        <v>80</v>
      </c>
      <c r="I8" s="80"/>
      <c r="J8" s="90"/>
      <c r="K8" s="90"/>
      <c r="L8" s="90"/>
    </row>
    <row r="9" spans="1:12" ht="31.5" x14ac:dyDescent="0.25">
      <c r="A9" s="53" t="s">
        <v>81</v>
      </c>
      <c r="B9" s="104">
        <v>39</v>
      </c>
      <c r="C9" s="97">
        <v>43</v>
      </c>
      <c r="D9" s="54">
        <v>83</v>
      </c>
      <c r="E9" s="82">
        <f t="shared" si="0"/>
        <v>0.43299655823248584</v>
      </c>
      <c r="F9" s="82">
        <f t="shared" si="1"/>
        <v>0.77310320028766633</v>
      </c>
      <c r="G9" s="82">
        <f t="shared" si="2"/>
        <v>0.56966369251887439</v>
      </c>
      <c r="H9" s="56" t="s">
        <v>82</v>
      </c>
      <c r="I9" s="80"/>
      <c r="J9" s="90"/>
      <c r="K9" s="90"/>
      <c r="L9" s="90"/>
    </row>
    <row r="10" spans="1:12" x14ac:dyDescent="0.25">
      <c r="A10" s="53" t="s">
        <v>83</v>
      </c>
      <c r="B10" s="104">
        <v>524</v>
      </c>
      <c r="C10" s="97">
        <v>341</v>
      </c>
      <c r="D10" s="54">
        <v>866</v>
      </c>
      <c r="E10" s="82">
        <f t="shared" si="0"/>
        <v>5.8176973465082717</v>
      </c>
      <c r="F10" s="82">
        <f t="shared" si="1"/>
        <v>6.1308881697231215</v>
      </c>
      <c r="G10" s="82">
        <f t="shared" si="2"/>
        <v>5.9437199725463286</v>
      </c>
      <c r="H10" s="56" t="s">
        <v>84</v>
      </c>
      <c r="I10" s="80"/>
      <c r="J10" s="90"/>
      <c r="K10" s="90"/>
      <c r="L10" s="90"/>
    </row>
    <row r="11" spans="1:12" ht="31.5" x14ac:dyDescent="0.25">
      <c r="A11" s="53" t="s">
        <v>85</v>
      </c>
      <c r="B11" s="104">
        <v>12</v>
      </c>
      <c r="C11" s="97">
        <v>17</v>
      </c>
      <c r="D11" s="54">
        <v>30</v>
      </c>
      <c r="E11" s="82">
        <f t="shared" si="0"/>
        <v>0.13322971022538024</v>
      </c>
      <c r="F11" s="82">
        <f t="shared" si="1"/>
        <v>0.30564545127651926</v>
      </c>
      <c r="G11" s="82">
        <f t="shared" si="2"/>
        <v>0.20590253946465342</v>
      </c>
      <c r="H11" s="56" t="s">
        <v>86</v>
      </c>
      <c r="I11" s="80"/>
      <c r="J11" s="90"/>
      <c r="K11" s="90"/>
      <c r="L11" s="90"/>
    </row>
    <row r="12" spans="1:12" x14ac:dyDescent="0.25">
      <c r="A12" s="53" t="s">
        <v>87</v>
      </c>
      <c r="B12" s="104">
        <v>105</v>
      </c>
      <c r="C12" s="97">
        <v>99</v>
      </c>
      <c r="D12" s="54">
        <v>205</v>
      </c>
      <c r="E12" s="82">
        <f t="shared" si="0"/>
        <v>1.1657599644720773</v>
      </c>
      <c r="F12" s="82">
        <f t="shared" si="1"/>
        <v>1.7799352750809061</v>
      </c>
      <c r="G12" s="82">
        <f t="shared" si="2"/>
        <v>1.4070006863417983</v>
      </c>
      <c r="H12" s="56" t="s">
        <v>88</v>
      </c>
      <c r="I12" s="80"/>
      <c r="J12" s="90"/>
      <c r="K12" s="90"/>
      <c r="L12" s="90"/>
    </row>
    <row r="13" spans="1:12" x14ac:dyDescent="0.25">
      <c r="A13" s="53" t="s">
        <v>89</v>
      </c>
      <c r="B13" s="104">
        <v>19</v>
      </c>
      <c r="C13" s="97">
        <v>22</v>
      </c>
      <c r="D13" s="54">
        <v>41</v>
      </c>
      <c r="E13" s="82">
        <f t="shared" si="0"/>
        <v>0.21094704119018542</v>
      </c>
      <c r="F13" s="82">
        <f t="shared" si="1"/>
        <v>0.39554117224020141</v>
      </c>
      <c r="G13" s="82">
        <f t="shared" si="2"/>
        <v>0.28140013726835961</v>
      </c>
      <c r="H13" s="56" t="s">
        <v>90</v>
      </c>
      <c r="I13" s="80"/>
      <c r="J13" s="90"/>
      <c r="K13" s="90"/>
      <c r="L13" s="90"/>
    </row>
    <row r="14" spans="1:12" ht="31.5" x14ac:dyDescent="0.25">
      <c r="A14" s="53" t="s">
        <v>91</v>
      </c>
      <c r="B14" s="104">
        <v>50</v>
      </c>
      <c r="C14" s="97">
        <v>50</v>
      </c>
      <c r="D14" s="54">
        <v>100</v>
      </c>
      <c r="E14" s="82">
        <f t="shared" si="0"/>
        <v>0.55512379260575107</v>
      </c>
      <c r="F14" s="82">
        <f t="shared" si="1"/>
        <v>0.89895720963682135</v>
      </c>
      <c r="G14" s="82">
        <f t="shared" si="2"/>
        <v>0.68634179821551133</v>
      </c>
      <c r="H14" s="56" t="s">
        <v>92</v>
      </c>
      <c r="I14" s="80"/>
      <c r="J14" s="90"/>
      <c r="K14" s="90"/>
      <c r="L14" s="90"/>
    </row>
    <row r="15" spans="1:12" x14ac:dyDescent="0.25">
      <c r="A15" s="53" t="s">
        <v>93</v>
      </c>
      <c r="B15" s="104">
        <v>22</v>
      </c>
      <c r="C15" s="97">
        <v>64</v>
      </c>
      <c r="D15" s="54">
        <v>86</v>
      </c>
      <c r="E15" s="82">
        <f t="shared" si="0"/>
        <v>0.24425446874653048</v>
      </c>
      <c r="F15" s="82">
        <f t="shared" si="1"/>
        <v>1.1506652283351313</v>
      </c>
      <c r="G15" s="82">
        <f t="shared" si="2"/>
        <v>0.5902539464653398</v>
      </c>
      <c r="H15" s="56" t="s">
        <v>94</v>
      </c>
      <c r="I15" s="80"/>
      <c r="J15" s="90"/>
      <c r="K15" s="90"/>
      <c r="L15" s="90"/>
    </row>
    <row r="16" spans="1:12" x14ac:dyDescent="0.25">
      <c r="A16" s="53" t="s">
        <v>95</v>
      </c>
      <c r="B16" s="104">
        <v>27</v>
      </c>
      <c r="C16" s="97">
        <v>27</v>
      </c>
      <c r="D16" s="54">
        <v>54</v>
      </c>
      <c r="E16" s="82">
        <f t="shared" si="0"/>
        <v>0.29976684800710562</v>
      </c>
      <c r="F16" s="82">
        <f t="shared" si="1"/>
        <v>0.48543689320388345</v>
      </c>
      <c r="G16" s="82">
        <f t="shared" si="2"/>
        <v>0.37062457103637614</v>
      </c>
      <c r="H16" s="56" t="s">
        <v>96</v>
      </c>
      <c r="I16" s="80"/>
      <c r="J16" s="90"/>
      <c r="K16" s="90"/>
      <c r="L16" s="90"/>
    </row>
    <row r="17" spans="1:12" x14ac:dyDescent="0.25">
      <c r="A17" s="53" t="s">
        <v>97</v>
      </c>
      <c r="B17" s="104">
        <v>1015</v>
      </c>
      <c r="C17" s="97">
        <v>627</v>
      </c>
      <c r="D17" s="54">
        <v>1642</v>
      </c>
      <c r="E17" s="82">
        <f t="shared" si="0"/>
        <v>11.269012989896748</v>
      </c>
      <c r="F17" s="82">
        <f t="shared" si="1"/>
        <v>11.27292340884574</v>
      </c>
      <c r="G17" s="82">
        <f t="shared" si="2"/>
        <v>11.269732326698696</v>
      </c>
      <c r="H17" s="56" t="s">
        <v>98</v>
      </c>
      <c r="I17" s="80"/>
      <c r="J17" s="90"/>
      <c r="K17" s="90"/>
      <c r="L17" s="90"/>
    </row>
    <row r="18" spans="1:12" ht="31.5" x14ac:dyDescent="0.25">
      <c r="A18" s="53" t="s">
        <v>99</v>
      </c>
      <c r="B18" s="104">
        <v>310</v>
      </c>
      <c r="C18" s="97">
        <v>174</v>
      </c>
      <c r="D18" s="54">
        <v>484</v>
      </c>
      <c r="E18" s="82">
        <f t="shared" si="0"/>
        <v>3.4417675141556567</v>
      </c>
      <c r="F18" s="82">
        <f t="shared" si="1"/>
        <v>3.1283710895361381</v>
      </c>
      <c r="G18" s="82">
        <f t="shared" si="2"/>
        <v>3.3218943033630746</v>
      </c>
      <c r="H18" s="56" t="s">
        <v>100</v>
      </c>
      <c r="I18" s="80"/>
      <c r="J18" s="90"/>
      <c r="K18" s="90"/>
      <c r="L18" s="90"/>
    </row>
    <row r="19" spans="1:12" x14ac:dyDescent="0.25">
      <c r="A19" s="53" t="s">
        <v>101</v>
      </c>
      <c r="B19" s="104">
        <v>103</v>
      </c>
      <c r="C19" s="97">
        <v>82</v>
      </c>
      <c r="D19" s="54">
        <v>185</v>
      </c>
      <c r="E19" s="82">
        <f t="shared" si="0"/>
        <v>1.1435550127678473</v>
      </c>
      <c r="F19" s="82">
        <f t="shared" si="1"/>
        <v>1.4742898238043869</v>
      </c>
      <c r="G19" s="82">
        <f t="shared" si="2"/>
        <v>1.269732326698696</v>
      </c>
      <c r="H19" s="56" t="s">
        <v>102</v>
      </c>
      <c r="I19" s="80"/>
      <c r="J19" s="90"/>
      <c r="K19" s="90"/>
      <c r="L19" s="90"/>
    </row>
    <row r="20" spans="1:12" x14ac:dyDescent="0.25">
      <c r="A20" s="53" t="s">
        <v>103</v>
      </c>
      <c r="B20" s="104">
        <v>490</v>
      </c>
      <c r="C20" s="97">
        <v>276</v>
      </c>
      <c r="D20" s="54">
        <v>766</v>
      </c>
      <c r="E20" s="82">
        <f t="shared" si="0"/>
        <v>5.4402131675363607</v>
      </c>
      <c r="F20" s="82">
        <f t="shared" si="1"/>
        <v>4.9622437971952538</v>
      </c>
      <c r="G20" s="82">
        <f t="shared" si="2"/>
        <v>5.2573781743308166</v>
      </c>
      <c r="H20" s="56" t="s">
        <v>104</v>
      </c>
      <c r="I20" s="80"/>
      <c r="J20" s="90"/>
      <c r="K20" s="90"/>
      <c r="L20" s="90"/>
    </row>
    <row r="21" spans="1:12" ht="31.5" x14ac:dyDescent="0.25">
      <c r="A21" s="53" t="s">
        <v>105</v>
      </c>
      <c r="B21" s="104">
        <v>86</v>
      </c>
      <c r="C21" s="97">
        <v>53</v>
      </c>
      <c r="D21" s="54">
        <v>139</v>
      </c>
      <c r="E21" s="82">
        <f t="shared" si="0"/>
        <v>0.95481292328189193</v>
      </c>
      <c r="F21" s="82">
        <f t="shared" si="1"/>
        <v>0.95289464221503062</v>
      </c>
      <c r="G21" s="82">
        <f t="shared" si="2"/>
        <v>0.95401509951956076</v>
      </c>
      <c r="H21" s="56" t="s">
        <v>106</v>
      </c>
      <c r="I21" s="80"/>
      <c r="J21" s="90"/>
      <c r="K21" s="90"/>
      <c r="L21" s="90"/>
    </row>
    <row r="22" spans="1:12" ht="31.5" x14ac:dyDescent="0.25">
      <c r="A22" s="53" t="s">
        <v>107</v>
      </c>
      <c r="B22" s="104">
        <v>32</v>
      </c>
      <c r="C22" s="97">
        <v>55</v>
      </c>
      <c r="D22" s="54">
        <v>87</v>
      </c>
      <c r="E22" s="82">
        <f t="shared" si="0"/>
        <v>0.35527922726768069</v>
      </c>
      <c r="F22" s="82">
        <f t="shared" si="1"/>
        <v>0.98885293060050339</v>
      </c>
      <c r="G22" s="82">
        <f t="shared" si="2"/>
        <v>0.59711736444749486</v>
      </c>
      <c r="H22" s="56" t="s">
        <v>108</v>
      </c>
      <c r="I22" s="80"/>
      <c r="J22" s="90"/>
      <c r="K22" s="90"/>
      <c r="L22" s="90"/>
    </row>
    <row r="23" spans="1:12" ht="31.5" x14ac:dyDescent="0.25">
      <c r="A23" s="53" t="s">
        <v>109</v>
      </c>
      <c r="B23" s="104">
        <v>15</v>
      </c>
      <c r="C23" s="97">
        <v>21</v>
      </c>
      <c r="D23" s="54">
        <v>37</v>
      </c>
      <c r="E23" s="82">
        <f t="shared" si="0"/>
        <v>0.16653713778172533</v>
      </c>
      <c r="F23" s="82">
        <f t="shared" si="1"/>
        <v>0.37756202804746497</v>
      </c>
      <c r="G23" s="82">
        <f t="shared" si="2"/>
        <v>0.25394646533973919</v>
      </c>
      <c r="H23" s="56" t="s">
        <v>110</v>
      </c>
      <c r="I23" s="80"/>
      <c r="J23" s="90"/>
      <c r="K23" s="90"/>
      <c r="L23" s="90"/>
    </row>
    <row r="24" spans="1:12" x14ac:dyDescent="0.25">
      <c r="A24" s="53" t="s">
        <v>111</v>
      </c>
      <c r="B24" s="104">
        <v>78</v>
      </c>
      <c r="C24" s="97">
        <v>31</v>
      </c>
      <c r="D24" s="54">
        <v>109</v>
      </c>
      <c r="E24" s="82">
        <f t="shared" si="0"/>
        <v>0.86599311646497168</v>
      </c>
      <c r="F24" s="82">
        <f t="shared" si="1"/>
        <v>0.55735346997482926</v>
      </c>
      <c r="G24" s="82">
        <f t="shared" si="2"/>
        <v>0.74811256005490734</v>
      </c>
      <c r="H24" s="56" t="s">
        <v>112</v>
      </c>
      <c r="I24" s="80"/>
      <c r="J24" s="90"/>
      <c r="K24" s="90"/>
      <c r="L24" s="90"/>
    </row>
    <row r="25" spans="1:12" ht="31.5" x14ac:dyDescent="0.25">
      <c r="A25" s="53" t="s">
        <v>113</v>
      </c>
      <c r="B25" s="104">
        <v>525</v>
      </c>
      <c r="C25" s="97">
        <v>317</v>
      </c>
      <c r="D25" s="54">
        <v>842</v>
      </c>
      <c r="E25" s="82">
        <f t="shared" si="0"/>
        <v>5.8287998223603861</v>
      </c>
      <c r="F25" s="82">
        <f t="shared" si="1"/>
        <v>5.6993887090974473</v>
      </c>
      <c r="G25" s="82">
        <f t="shared" si="2"/>
        <v>5.7789979409746053</v>
      </c>
      <c r="H25" s="56" t="s">
        <v>114</v>
      </c>
      <c r="I25" s="80"/>
      <c r="J25" s="90"/>
      <c r="K25" s="90"/>
      <c r="L25" s="90"/>
    </row>
    <row r="26" spans="1:12" ht="31.5" x14ac:dyDescent="0.25">
      <c r="A26" s="53" t="s">
        <v>115</v>
      </c>
      <c r="B26" s="104">
        <v>147</v>
      </c>
      <c r="C26" s="97">
        <v>40</v>
      </c>
      <c r="D26" s="54">
        <v>188</v>
      </c>
      <c r="E26" s="82">
        <f t="shared" si="0"/>
        <v>1.632063950260908</v>
      </c>
      <c r="F26" s="82">
        <f t="shared" si="1"/>
        <v>0.71916576770945706</v>
      </c>
      <c r="G26" s="82">
        <f t="shared" si="2"/>
        <v>1.2903225806451613</v>
      </c>
      <c r="H26" s="56" t="s">
        <v>116</v>
      </c>
      <c r="I26" s="80"/>
      <c r="J26" s="90"/>
      <c r="K26" s="90"/>
      <c r="L26" s="90"/>
    </row>
    <row r="27" spans="1:12" x14ac:dyDescent="0.25">
      <c r="A27" s="53" t="s">
        <v>117</v>
      </c>
      <c r="B27" s="104">
        <v>41</v>
      </c>
      <c r="C27" s="97">
        <v>57</v>
      </c>
      <c r="D27" s="54">
        <v>99</v>
      </c>
      <c r="E27" s="82">
        <f t="shared" si="0"/>
        <v>0.45520150993671588</v>
      </c>
      <c r="F27" s="82">
        <f t="shared" si="1"/>
        <v>1.0248112189859764</v>
      </c>
      <c r="G27" s="82">
        <f t="shared" si="2"/>
        <v>0.67947838023335616</v>
      </c>
      <c r="H27" s="56" t="s">
        <v>118</v>
      </c>
      <c r="I27" s="80"/>
      <c r="J27" s="90"/>
      <c r="K27" s="90"/>
      <c r="L27" s="90"/>
    </row>
    <row r="28" spans="1:12" x14ac:dyDescent="0.25">
      <c r="A28" s="53" t="s">
        <v>119</v>
      </c>
      <c r="B28" s="104">
        <v>9</v>
      </c>
      <c r="C28" s="97">
        <v>30</v>
      </c>
      <c r="D28" s="54">
        <v>40</v>
      </c>
      <c r="E28" s="82">
        <f t="shared" si="0"/>
        <v>9.992228266903519E-2</v>
      </c>
      <c r="F28" s="82">
        <f t="shared" si="1"/>
        <v>0.53937432578209277</v>
      </c>
      <c r="G28" s="82">
        <f t="shared" si="2"/>
        <v>0.27453671928620454</v>
      </c>
      <c r="H28" s="56" t="s">
        <v>120</v>
      </c>
      <c r="I28" s="80"/>
      <c r="J28" s="90"/>
      <c r="K28" s="90"/>
      <c r="L28" s="90"/>
    </row>
    <row r="29" spans="1:12" x14ac:dyDescent="0.25">
      <c r="A29" s="53" t="s">
        <v>121</v>
      </c>
      <c r="B29" s="104">
        <v>31</v>
      </c>
      <c r="C29" s="97">
        <v>29</v>
      </c>
      <c r="D29" s="54">
        <v>60</v>
      </c>
      <c r="E29" s="82">
        <f t="shared" si="0"/>
        <v>0.34417675141556564</v>
      </c>
      <c r="F29" s="82">
        <f t="shared" si="1"/>
        <v>0.52139518158935638</v>
      </c>
      <c r="G29" s="82">
        <f t="shared" si="2"/>
        <v>0.41180507892930684</v>
      </c>
      <c r="H29" s="56" t="s">
        <v>122</v>
      </c>
      <c r="I29"/>
      <c r="J29" s="90"/>
      <c r="K29" s="90"/>
      <c r="L29" s="90"/>
    </row>
    <row r="30" spans="1:12" x14ac:dyDescent="0.25">
      <c r="A30" s="53" t="s">
        <v>123</v>
      </c>
      <c r="B30" s="104">
        <v>9007</v>
      </c>
      <c r="C30" s="97">
        <v>5562</v>
      </c>
      <c r="D30" s="54">
        <v>14570</v>
      </c>
      <c r="E30" s="82">
        <f t="shared" si="0"/>
        <v>100</v>
      </c>
      <c r="F30" s="82">
        <f t="shared" si="1"/>
        <v>100</v>
      </c>
      <c r="G30" s="82">
        <f t="shared" si="2"/>
        <v>100</v>
      </c>
      <c r="H30" s="58" t="s">
        <v>124</v>
      </c>
      <c r="I30"/>
      <c r="J30" s="90"/>
      <c r="K30" s="90"/>
      <c r="L30" s="90"/>
    </row>
  </sheetData>
  <mergeCells count="5">
    <mergeCell ref="A4:A5"/>
    <mergeCell ref="B4:D4"/>
    <mergeCell ref="E4:G4"/>
    <mergeCell ref="H4:H5"/>
    <mergeCell ref="A3:H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euil52"/>
  <dimension ref="A1:H20"/>
  <sheetViews>
    <sheetView rightToLeft="1" workbookViewId="0"/>
  </sheetViews>
  <sheetFormatPr baseColWidth="10" defaultColWidth="11.28515625" defaultRowHeight="15.75" x14ac:dyDescent="0.25"/>
  <cols>
    <col min="1" max="8" width="11.42578125" style="27"/>
  </cols>
  <sheetData>
    <row r="1" spans="1:8" ht="60" customHeight="1" x14ac:dyDescent="0.25">
      <c r="H1" s="114" t="e" vm="6">
        <v>#VALUE!</v>
      </c>
    </row>
    <row r="2" spans="1:8" ht="15.95" customHeight="1" x14ac:dyDescent="0.25"/>
    <row r="3" spans="1:8" ht="72.75" customHeight="1" x14ac:dyDescent="0.25">
      <c r="A3" s="195" t="s">
        <v>321</v>
      </c>
      <c r="B3" s="195"/>
      <c r="C3" s="195"/>
      <c r="D3" s="195"/>
      <c r="E3" s="195"/>
      <c r="F3" s="195"/>
      <c r="G3" s="195"/>
      <c r="H3" s="195"/>
    </row>
    <row r="4" spans="1:8" x14ac:dyDescent="0.25">
      <c r="A4" s="155" t="s">
        <v>43</v>
      </c>
      <c r="B4" s="166" t="s">
        <v>154</v>
      </c>
      <c r="C4" s="166"/>
      <c r="D4" s="166"/>
      <c r="E4" s="166" t="s">
        <v>153</v>
      </c>
      <c r="F4" s="166"/>
      <c r="G4" s="166"/>
      <c r="H4" s="155" t="s">
        <v>194</v>
      </c>
    </row>
    <row r="5" spans="1:8" ht="31.5" x14ac:dyDescent="0.25">
      <c r="A5" s="155"/>
      <c r="B5" s="36" t="s">
        <v>47</v>
      </c>
      <c r="C5" s="36" t="s">
        <v>48</v>
      </c>
      <c r="D5" s="36" t="s">
        <v>49</v>
      </c>
      <c r="E5" s="36" t="s">
        <v>47</v>
      </c>
      <c r="F5" s="36" t="s">
        <v>48</v>
      </c>
      <c r="G5" s="36" t="s">
        <v>49</v>
      </c>
      <c r="H5" s="155"/>
    </row>
    <row r="6" spans="1:8" ht="63" x14ac:dyDescent="0.25">
      <c r="A6" s="34" t="s">
        <v>195</v>
      </c>
      <c r="B6" s="35">
        <v>775</v>
      </c>
      <c r="C6" s="35">
        <v>489</v>
      </c>
      <c r="D6" s="35">
        <f>SUM(B6:C6)</f>
        <v>1264</v>
      </c>
      <c r="E6" s="19">
        <f>(B6/$B$17)*100</f>
        <v>0.70734267329895495</v>
      </c>
      <c r="F6" s="19">
        <f>(C6/$C$17)*100</f>
        <v>1.3252032520325203</v>
      </c>
      <c r="G6" s="19">
        <f>(D6/$D$17)*100</f>
        <v>0.86300481343665725</v>
      </c>
      <c r="H6" s="19">
        <f>(B6/C6)*100</f>
        <v>158.48670756646217</v>
      </c>
    </row>
    <row r="7" spans="1:8" x14ac:dyDescent="0.25">
      <c r="A7" s="34" t="s">
        <v>53</v>
      </c>
      <c r="B7" s="35">
        <v>6546</v>
      </c>
      <c r="C7" s="35">
        <v>935</v>
      </c>
      <c r="D7" s="35">
        <f t="shared" ref="D7:D17" si="0">SUM(B7:C7)</f>
        <v>7481</v>
      </c>
      <c r="E7" s="19">
        <f t="shared" ref="E7:E17" si="1">(B7/$B$17)*100</f>
        <v>5.9745356637612375</v>
      </c>
      <c r="F7" s="19">
        <f t="shared" ref="F7:F17" si="2">(C7/$C$17)*100</f>
        <v>2.5338753387533877</v>
      </c>
      <c r="G7" s="19">
        <f t="shared" ref="G7:G16" si="3">(D7/$D$17)*100</f>
        <v>5.1077049124364189</v>
      </c>
      <c r="H7" s="19">
        <f t="shared" ref="H7:H17" si="4">(B7/C7)*100</f>
        <v>700.10695187165777</v>
      </c>
    </row>
    <row r="8" spans="1:8" x14ac:dyDescent="0.25">
      <c r="A8" s="34" t="s">
        <v>54</v>
      </c>
      <c r="B8" s="35">
        <v>20134</v>
      </c>
      <c r="C8" s="35">
        <v>6659</v>
      </c>
      <c r="D8" s="35">
        <f t="shared" si="0"/>
        <v>26793</v>
      </c>
      <c r="E8" s="19">
        <f t="shared" si="1"/>
        <v>18.376306302195044</v>
      </c>
      <c r="F8" s="19">
        <f t="shared" si="2"/>
        <v>18.046070460704609</v>
      </c>
      <c r="G8" s="19">
        <f t="shared" si="3"/>
        <v>18.293107568361041</v>
      </c>
      <c r="H8" s="19">
        <f t="shared" si="4"/>
        <v>302.3577113680733</v>
      </c>
    </row>
    <row r="9" spans="1:8" x14ac:dyDescent="0.25">
      <c r="A9" s="34" t="s">
        <v>55</v>
      </c>
      <c r="B9" s="35">
        <v>28336</v>
      </c>
      <c r="C9" s="35">
        <v>12507</v>
      </c>
      <c r="D9" s="35">
        <f t="shared" si="0"/>
        <v>40843</v>
      </c>
      <c r="E9" s="19">
        <f t="shared" si="1"/>
        <v>25.862273536257018</v>
      </c>
      <c r="F9" s="19">
        <f t="shared" si="2"/>
        <v>33.894308943089428</v>
      </c>
      <c r="G9" s="19">
        <f t="shared" si="3"/>
        <v>27.885843034171987</v>
      </c>
      <c r="H9" s="19">
        <f t="shared" si="4"/>
        <v>226.56112576956903</v>
      </c>
    </row>
    <row r="10" spans="1:8" x14ac:dyDescent="0.25">
      <c r="A10" s="34" t="s">
        <v>56</v>
      </c>
      <c r="B10" s="35">
        <v>23519</v>
      </c>
      <c r="C10" s="35">
        <v>9064</v>
      </c>
      <c r="D10" s="35">
        <f t="shared" si="0"/>
        <v>32583</v>
      </c>
      <c r="E10" s="19">
        <f t="shared" si="1"/>
        <v>21.465796559120157</v>
      </c>
      <c r="F10" s="19">
        <f t="shared" si="2"/>
        <v>24.56368563685637</v>
      </c>
      <c r="G10" s="19">
        <f t="shared" si="3"/>
        <v>22.24627044003687</v>
      </c>
      <c r="H10" s="19">
        <f t="shared" si="4"/>
        <v>259.47705207413946</v>
      </c>
    </row>
    <row r="11" spans="1:8" x14ac:dyDescent="0.25">
      <c r="A11" s="34" t="s">
        <v>57</v>
      </c>
      <c r="B11" s="35">
        <v>12919</v>
      </c>
      <c r="C11" s="35">
        <v>3489</v>
      </c>
      <c r="D11" s="35">
        <f t="shared" si="0"/>
        <v>16408</v>
      </c>
      <c r="E11" s="19">
        <f t="shared" si="1"/>
        <v>11.791174188837676</v>
      </c>
      <c r="F11" s="19">
        <f t="shared" si="2"/>
        <v>9.4552845528455283</v>
      </c>
      <c r="G11" s="19">
        <f t="shared" si="3"/>
        <v>11.20267640733281</v>
      </c>
      <c r="H11" s="19">
        <f t="shared" si="4"/>
        <v>370.27801662367443</v>
      </c>
    </row>
    <row r="12" spans="1:8" x14ac:dyDescent="0.25">
      <c r="A12" s="34" t="s">
        <v>58</v>
      </c>
      <c r="B12" s="35">
        <v>7500</v>
      </c>
      <c r="C12" s="35">
        <v>1605</v>
      </c>
      <c r="D12" s="35">
        <f t="shared" si="0"/>
        <v>9105</v>
      </c>
      <c r="E12" s="19">
        <f t="shared" si="1"/>
        <v>6.8452516770866616</v>
      </c>
      <c r="F12" s="19">
        <f t="shared" si="2"/>
        <v>4.3495934959349594</v>
      </c>
      <c r="G12" s="19">
        <f t="shared" si="3"/>
        <v>6.2165022360290854</v>
      </c>
      <c r="H12" s="19">
        <f t="shared" si="4"/>
        <v>467.28971962616822</v>
      </c>
    </row>
    <row r="13" spans="1:8" x14ac:dyDescent="0.25">
      <c r="A13" s="34" t="s">
        <v>59</v>
      </c>
      <c r="B13" s="35">
        <v>3875</v>
      </c>
      <c r="C13" s="35">
        <v>685</v>
      </c>
      <c r="D13" s="35">
        <f t="shared" si="0"/>
        <v>4560</v>
      </c>
      <c r="E13" s="19">
        <f t="shared" si="1"/>
        <v>3.5367133664947743</v>
      </c>
      <c r="F13" s="19">
        <f t="shared" si="2"/>
        <v>1.8563685636856371</v>
      </c>
      <c r="G13" s="19">
        <f t="shared" si="3"/>
        <v>3.1133717953094595</v>
      </c>
      <c r="H13" s="19">
        <f t="shared" si="4"/>
        <v>565.69343065693431</v>
      </c>
    </row>
    <row r="14" spans="1:8" x14ac:dyDescent="0.25">
      <c r="A14" s="34" t="s">
        <v>60</v>
      </c>
      <c r="B14" s="35">
        <v>2150</v>
      </c>
      <c r="C14" s="35">
        <v>348</v>
      </c>
      <c r="D14" s="35">
        <f t="shared" si="0"/>
        <v>2498</v>
      </c>
      <c r="E14" s="19">
        <f t="shared" si="1"/>
        <v>1.9623054807648428</v>
      </c>
      <c r="F14" s="19">
        <f t="shared" si="2"/>
        <v>0.94308943089430908</v>
      </c>
      <c r="G14" s="19">
        <f t="shared" si="3"/>
        <v>1.7055269176936469</v>
      </c>
      <c r="H14" s="19">
        <f t="shared" si="4"/>
        <v>617.81609195402302</v>
      </c>
    </row>
    <row r="15" spans="1:8" x14ac:dyDescent="0.25">
      <c r="A15" s="34" t="s">
        <v>61</v>
      </c>
      <c r="B15" s="35">
        <v>1118</v>
      </c>
      <c r="C15" s="35">
        <v>153</v>
      </c>
      <c r="D15" s="35">
        <f t="shared" si="0"/>
        <v>1271</v>
      </c>
      <c r="E15" s="19">
        <f t="shared" si="1"/>
        <v>1.0203988499977181</v>
      </c>
      <c r="F15" s="19">
        <f t="shared" si="2"/>
        <v>0.41463414634146345</v>
      </c>
      <c r="G15" s="19">
        <f t="shared" si="3"/>
        <v>0.86778411224524632</v>
      </c>
      <c r="H15" s="19">
        <f t="shared" si="4"/>
        <v>730.718954248366</v>
      </c>
    </row>
    <row r="16" spans="1:8" x14ac:dyDescent="0.25">
      <c r="A16" s="34" t="s">
        <v>196</v>
      </c>
      <c r="B16" s="35">
        <v>2693</v>
      </c>
      <c r="C16" s="35">
        <v>966</v>
      </c>
      <c r="D16" s="35">
        <f t="shared" si="0"/>
        <v>3659</v>
      </c>
      <c r="E16" s="19">
        <f t="shared" si="1"/>
        <v>2.4579017021859171</v>
      </c>
      <c r="F16" s="19">
        <f t="shared" si="2"/>
        <v>2.6178861788617889</v>
      </c>
      <c r="G16" s="19">
        <f t="shared" si="3"/>
        <v>2.4982077629467794</v>
      </c>
      <c r="H16" s="19">
        <f t="shared" si="4"/>
        <v>278.77846790890271</v>
      </c>
    </row>
    <row r="17" spans="1:8" x14ac:dyDescent="0.25">
      <c r="A17" s="34" t="s">
        <v>126</v>
      </c>
      <c r="B17" s="35">
        <v>109565</v>
      </c>
      <c r="C17" s="35">
        <v>36900</v>
      </c>
      <c r="D17" s="131">
        <f t="shared" si="0"/>
        <v>146465</v>
      </c>
      <c r="E17" s="19">
        <f t="shared" si="1"/>
        <v>100</v>
      </c>
      <c r="F17" s="19">
        <f t="shared" si="2"/>
        <v>100</v>
      </c>
      <c r="G17" s="19">
        <f>(D17/$D$17)*100</f>
        <v>100</v>
      </c>
      <c r="H17" s="19">
        <f t="shared" si="4"/>
        <v>296.92411924119239</v>
      </c>
    </row>
    <row r="18" spans="1:8" x14ac:dyDescent="0.25">
      <c r="A18" s="37" t="s">
        <v>322</v>
      </c>
      <c r="C18" s="130"/>
      <c r="D18" s="132">
        <v>10032</v>
      </c>
      <c r="E18" s="19"/>
      <c r="F18" s="19"/>
      <c r="G18" s="19"/>
      <c r="H18" s="19"/>
    </row>
    <row r="19" spans="1:8" ht="31.5" x14ac:dyDescent="0.25">
      <c r="A19" s="36" t="s">
        <v>49</v>
      </c>
      <c r="B19" s="87"/>
      <c r="C19" s="87"/>
      <c r="D19" s="131">
        <f>SUM(D17:D18)</f>
        <v>156497</v>
      </c>
      <c r="E19" s="19"/>
      <c r="F19" s="19"/>
      <c r="G19" s="19"/>
      <c r="H19" s="19"/>
    </row>
    <row r="20" spans="1:8" x14ac:dyDescent="0.25">
      <c r="A20" s="118" t="s">
        <v>320</v>
      </c>
    </row>
  </sheetData>
  <mergeCells count="5">
    <mergeCell ref="A3:H3"/>
    <mergeCell ref="A4:A5"/>
    <mergeCell ref="B4:D4"/>
    <mergeCell ref="E4:G4"/>
    <mergeCell ref="H4:H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euil53"/>
  <dimension ref="A1:K38"/>
  <sheetViews>
    <sheetView rightToLeft="1" workbookViewId="0"/>
  </sheetViews>
  <sheetFormatPr baseColWidth="10" defaultColWidth="11.28515625" defaultRowHeight="15.75" x14ac:dyDescent="0.25"/>
  <cols>
    <col min="1" max="2" width="11.42578125" style="27"/>
    <col min="3" max="3" width="11.28515625" style="27"/>
    <col min="4" max="4" width="10.140625" style="27" customWidth="1"/>
    <col min="5" max="8" width="11.42578125" style="27"/>
    <col min="9" max="9" width="16.7109375" style="27" customWidth="1"/>
    <col min="12" max="12" width="6" customWidth="1"/>
    <col min="13" max="13" width="12.7109375" customWidth="1"/>
    <col min="14" max="14" width="36.5703125" customWidth="1"/>
  </cols>
  <sheetData>
    <row r="1" spans="1:11" ht="60" customHeight="1" x14ac:dyDescent="0.25">
      <c r="I1" s="114" t="e" vm="20">
        <v>#VALUE!</v>
      </c>
    </row>
    <row r="2" spans="1:11" ht="15.95" customHeight="1" x14ac:dyDescent="0.25"/>
    <row r="3" spans="1:11" ht="57" customHeight="1" x14ac:dyDescent="0.25">
      <c r="A3" s="195" t="s">
        <v>323</v>
      </c>
      <c r="B3" s="195"/>
      <c r="C3" s="195"/>
      <c r="D3" s="195"/>
      <c r="E3" s="195"/>
      <c r="F3" s="195"/>
      <c r="G3" s="195"/>
      <c r="H3" s="195"/>
      <c r="I3" s="195"/>
    </row>
    <row r="4" spans="1:11" ht="37.15" customHeight="1" x14ac:dyDescent="0.25">
      <c r="A4" s="166" t="s">
        <v>197</v>
      </c>
      <c r="B4" s="166" t="s">
        <v>152</v>
      </c>
      <c r="C4" s="166"/>
      <c r="D4" s="166"/>
      <c r="E4" s="166"/>
      <c r="F4" s="166" t="s">
        <v>153</v>
      </c>
      <c r="G4" s="166"/>
      <c r="H4" s="166"/>
      <c r="I4" s="182" t="s">
        <v>198</v>
      </c>
    </row>
    <row r="5" spans="1:11" ht="47.25" x14ac:dyDescent="0.25">
      <c r="A5" s="166"/>
      <c r="B5" s="36" t="s">
        <v>47</v>
      </c>
      <c r="C5" s="36" t="s">
        <v>48</v>
      </c>
      <c r="D5" s="133" t="s">
        <v>325</v>
      </c>
      <c r="E5" s="36" t="s">
        <v>49</v>
      </c>
      <c r="F5" s="36" t="s">
        <v>47</v>
      </c>
      <c r="G5" s="36" t="s">
        <v>48</v>
      </c>
      <c r="H5" s="36" t="s">
        <v>49</v>
      </c>
      <c r="I5" s="182"/>
    </row>
    <row r="6" spans="1:11" ht="24.75" x14ac:dyDescent="0.25">
      <c r="A6" s="134" t="s">
        <v>158</v>
      </c>
      <c r="B6" s="137">
        <v>345</v>
      </c>
      <c r="C6" s="137">
        <v>157</v>
      </c>
      <c r="D6" s="138">
        <f>(E6-(C6+B6))</f>
        <v>221</v>
      </c>
      <c r="E6" s="137">
        <v>723</v>
      </c>
      <c r="F6" s="86">
        <f>(B6/$B$35)*100</f>
        <v>0.31490169590536515</v>
      </c>
      <c r="G6" s="117">
        <f>(C6/$C$35)*100</f>
        <v>0.42547425474254746</v>
      </c>
      <c r="H6" s="140">
        <f>(E6/$E$35)*100</f>
        <v>0.46209598558107129</v>
      </c>
      <c r="I6" s="123" t="s">
        <v>271</v>
      </c>
      <c r="K6" s="90"/>
    </row>
    <row r="7" spans="1:11" ht="24.75" x14ac:dyDescent="0.25">
      <c r="A7" s="134" t="s">
        <v>160</v>
      </c>
      <c r="B7" s="137">
        <v>3363</v>
      </c>
      <c r="C7" s="137">
        <v>223</v>
      </c>
      <c r="D7" s="138">
        <f t="shared" ref="D7:D34" si="0">(E7-(C7+B7))</f>
        <v>156</v>
      </c>
      <c r="E7" s="137">
        <v>3742</v>
      </c>
      <c r="F7" s="86">
        <f t="shared" ref="F7:F35" si="1">(B7/$B$35)*100</f>
        <v>3.0696069661731684</v>
      </c>
      <c r="G7" s="117">
        <f t="shared" ref="G7:G35" si="2">(C7/$C$35)*100</f>
        <v>0.60433604336043356</v>
      </c>
      <c r="H7" s="140">
        <f t="shared" ref="H7:H35" si="3">(E7/$E$35)*100</f>
        <v>2.3916503154140645</v>
      </c>
      <c r="I7" s="123" t="s">
        <v>301</v>
      </c>
      <c r="K7" s="90"/>
    </row>
    <row r="8" spans="1:11" ht="24.75" x14ac:dyDescent="0.25">
      <c r="A8" s="134" t="s">
        <v>162</v>
      </c>
      <c r="B8" s="137">
        <v>292</v>
      </c>
      <c r="C8" s="137">
        <v>182</v>
      </c>
      <c r="D8" s="138">
        <f t="shared" si="0"/>
        <v>33</v>
      </c>
      <c r="E8" s="137">
        <v>507</v>
      </c>
      <c r="F8" s="86">
        <f t="shared" si="1"/>
        <v>0.26652549334599024</v>
      </c>
      <c r="G8" s="117">
        <f t="shared" si="2"/>
        <v>0.49322493224932251</v>
      </c>
      <c r="H8" s="140">
        <f t="shared" si="3"/>
        <v>0.32404241312531556</v>
      </c>
      <c r="I8" s="123" t="s">
        <v>272</v>
      </c>
      <c r="K8" s="90"/>
    </row>
    <row r="9" spans="1:11" ht="24.75" x14ac:dyDescent="0.25">
      <c r="A9" s="134" t="s">
        <v>164</v>
      </c>
      <c r="B9" s="137">
        <v>3426</v>
      </c>
      <c r="C9" s="137">
        <v>2092</v>
      </c>
      <c r="D9" s="138">
        <f t="shared" si="0"/>
        <v>245</v>
      </c>
      <c r="E9" s="137">
        <v>5763</v>
      </c>
      <c r="F9" s="86">
        <f t="shared" si="1"/>
        <v>3.1271107541211047</v>
      </c>
      <c r="G9" s="117">
        <f t="shared" si="2"/>
        <v>5.6693766937669379</v>
      </c>
      <c r="H9" s="140">
        <f t="shared" si="3"/>
        <v>3.6833460095487056</v>
      </c>
      <c r="I9" s="123" t="s">
        <v>334</v>
      </c>
      <c r="K9" s="90"/>
    </row>
    <row r="10" spans="1:11" ht="24.75" x14ac:dyDescent="0.25">
      <c r="A10" s="134" t="s">
        <v>165</v>
      </c>
      <c r="B10" s="137">
        <v>1135</v>
      </c>
      <c r="C10" s="137">
        <v>1408</v>
      </c>
      <c r="D10" s="138">
        <f t="shared" si="0"/>
        <v>98</v>
      </c>
      <c r="E10" s="137">
        <v>2641</v>
      </c>
      <c r="F10" s="86">
        <f t="shared" si="1"/>
        <v>1.0359809416017087</v>
      </c>
      <c r="G10" s="117">
        <f t="shared" si="2"/>
        <v>3.8157181571815717</v>
      </c>
      <c r="H10" s="140">
        <f t="shared" si="3"/>
        <v>1.687960578035421</v>
      </c>
      <c r="I10" s="123" t="s">
        <v>302</v>
      </c>
      <c r="K10" s="90"/>
    </row>
    <row r="11" spans="1:11" ht="24.75" x14ac:dyDescent="0.25">
      <c r="A11" s="134" t="s">
        <v>168</v>
      </c>
      <c r="B11" s="137">
        <v>5209</v>
      </c>
      <c r="C11" s="137">
        <v>2788</v>
      </c>
      <c r="D11" s="138">
        <f t="shared" si="0"/>
        <v>248</v>
      </c>
      <c r="E11" s="137">
        <v>8245</v>
      </c>
      <c r="F11" s="86">
        <f t="shared" si="1"/>
        <v>4.7545592289015861</v>
      </c>
      <c r="G11" s="117">
        <f t="shared" si="2"/>
        <v>7.5555555555555554</v>
      </c>
      <c r="H11" s="140">
        <f t="shared" si="3"/>
        <v>5.2696838189708624</v>
      </c>
      <c r="I11" s="123" t="s">
        <v>280</v>
      </c>
      <c r="K11" s="90"/>
    </row>
    <row r="12" spans="1:11" ht="24.75" x14ac:dyDescent="0.25">
      <c r="A12" s="134" t="s">
        <v>166</v>
      </c>
      <c r="B12" s="137">
        <v>613</v>
      </c>
      <c r="C12" s="137">
        <v>268</v>
      </c>
      <c r="D12" s="138">
        <f t="shared" si="0"/>
        <v>50</v>
      </c>
      <c r="E12" s="137">
        <v>931</v>
      </c>
      <c r="F12" s="86">
        <f t="shared" si="1"/>
        <v>0.55952098431880826</v>
      </c>
      <c r="G12" s="117">
        <f t="shared" si="2"/>
        <v>0.72628726287262868</v>
      </c>
      <c r="H12" s="140">
        <f t="shared" si="3"/>
        <v>0.59503646276068789</v>
      </c>
      <c r="I12" s="123" t="s">
        <v>278</v>
      </c>
      <c r="K12" s="90"/>
    </row>
    <row r="13" spans="1:11" ht="24.75" x14ac:dyDescent="0.25">
      <c r="A13" s="134" t="s">
        <v>167</v>
      </c>
      <c r="B13" s="137">
        <v>762</v>
      </c>
      <c r="C13" s="137">
        <v>379</v>
      </c>
      <c r="D13" s="138">
        <f t="shared" si="0"/>
        <v>78</v>
      </c>
      <c r="E13" s="137">
        <v>1219</v>
      </c>
      <c r="F13" s="86">
        <f t="shared" si="1"/>
        <v>0.69552200660837182</v>
      </c>
      <c r="G13" s="117">
        <f t="shared" si="2"/>
        <v>1.0271002710027102</v>
      </c>
      <c r="H13" s="140">
        <f t="shared" si="3"/>
        <v>0.77910789270169567</v>
      </c>
      <c r="I13" s="123" t="s">
        <v>279</v>
      </c>
      <c r="K13" s="90"/>
    </row>
    <row r="14" spans="1:11" ht="24.75" x14ac:dyDescent="0.25">
      <c r="A14" s="134" t="s">
        <v>326</v>
      </c>
      <c r="B14" s="137">
        <v>135</v>
      </c>
      <c r="C14" s="137">
        <v>160</v>
      </c>
      <c r="D14" s="138">
        <f t="shared" si="0"/>
        <v>27</v>
      </c>
      <c r="E14" s="137">
        <v>322</v>
      </c>
      <c r="F14" s="86">
        <f t="shared" si="1"/>
        <v>0.12322240274557769</v>
      </c>
      <c r="G14" s="117">
        <f t="shared" si="2"/>
        <v>0.43360433604336046</v>
      </c>
      <c r="H14" s="140">
        <f t="shared" si="3"/>
        <v>0.20580208486459883</v>
      </c>
      <c r="I14" s="123" t="s">
        <v>335</v>
      </c>
      <c r="K14" s="90"/>
    </row>
    <row r="15" spans="1:11" ht="24.75" x14ac:dyDescent="0.25">
      <c r="A15" s="134" t="s">
        <v>171</v>
      </c>
      <c r="B15" s="137">
        <v>311</v>
      </c>
      <c r="C15" s="137">
        <v>356</v>
      </c>
      <c r="D15" s="138">
        <f t="shared" si="0"/>
        <v>53</v>
      </c>
      <c r="E15" s="137">
        <v>720</v>
      </c>
      <c r="F15" s="86">
        <f t="shared" si="1"/>
        <v>0.28386790558425673</v>
      </c>
      <c r="G15" s="117">
        <f t="shared" si="2"/>
        <v>0.96476964769647711</v>
      </c>
      <c r="H15" s="140">
        <f t="shared" si="3"/>
        <v>0.46017857485251912</v>
      </c>
      <c r="I15" s="123" t="s">
        <v>336</v>
      </c>
      <c r="K15" s="90"/>
    </row>
    <row r="16" spans="1:11" ht="24.75" x14ac:dyDescent="0.25">
      <c r="A16" s="134" t="s">
        <v>314</v>
      </c>
      <c r="B16" s="137">
        <v>1240</v>
      </c>
      <c r="C16" s="137">
        <v>161</v>
      </c>
      <c r="D16" s="137">
        <f t="shared" si="0"/>
        <v>80</v>
      </c>
      <c r="E16" s="137">
        <v>1481</v>
      </c>
      <c r="F16" s="86">
        <f t="shared" si="1"/>
        <v>1.1318205881816024</v>
      </c>
      <c r="G16" s="117">
        <f t="shared" si="2"/>
        <v>0.43631436314363148</v>
      </c>
      <c r="H16" s="140">
        <f t="shared" si="3"/>
        <v>0.9465617629952513</v>
      </c>
      <c r="I16" s="123" t="s">
        <v>174</v>
      </c>
      <c r="K16" s="90"/>
    </row>
    <row r="17" spans="1:11" ht="24.75" x14ac:dyDescent="0.25">
      <c r="A17" s="134" t="s">
        <v>175</v>
      </c>
      <c r="B17" s="137">
        <v>45694</v>
      </c>
      <c r="C17" s="137">
        <v>13038</v>
      </c>
      <c r="D17" s="138">
        <f t="shared" si="0"/>
        <v>3211</v>
      </c>
      <c r="E17" s="137">
        <v>61943</v>
      </c>
      <c r="F17" s="86">
        <f t="shared" si="1"/>
        <v>41.707588674492051</v>
      </c>
      <c r="G17" s="117">
        <f t="shared" si="2"/>
        <v>35.333333333333336</v>
      </c>
      <c r="H17" s="140">
        <f t="shared" si="3"/>
        <v>39.590057586235552</v>
      </c>
      <c r="I17" s="123" t="s">
        <v>273</v>
      </c>
      <c r="K17" s="90"/>
    </row>
    <row r="18" spans="1:11" ht="24.75" x14ac:dyDescent="0.25">
      <c r="A18" s="134" t="s">
        <v>177</v>
      </c>
      <c r="B18" s="137">
        <v>23261</v>
      </c>
      <c r="C18" s="137">
        <v>3024</v>
      </c>
      <c r="D18" s="138">
        <f t="shared" si="0"/>
        <v>1268</v>
      </c>
      <c r="E18" s="137">
        <v>27553</v>
      </c>
      <c r="F18" s="86">
        <f t="shared" si="1"/>
        <v>21.231676372332466</v>
      </c>
      <c r="G18" s="117">
        <f t="shared" si="2"/>
        <v>8.1951219512195124</v>
      </c>
      <c r="H18" s="140">
        <f t="shared" si="3"/>
        <v>17.610139267932585</v>
      </c>
      <c r="I18" s="123" t="s">
        <v>300</v>
      </c>
      <c r="K18" s="90"/>
    </row>
    <row r="19" spans="1:11" ht="24.75" x14ac:dyDescent="0.25">
      <c r="A19" s="134" t="s">
        <v>179</v>
      </c>
      <c r="B19" s="137">
        <v>7346</v>
      </c>
      <c r="C19" s="137">
        <v>4590</v>
      </c>
      <c r="D19" s="138">
        <f t="shared" si="0"/>
        <v>514</v>
      </c>
      <c r="E19" s="137">
        <v>12450</v>
      </c>
      <c r="F19" s="86">
        <f t="shared" si="1"/>
        <v>6.705124226437138</v>
      </c>
      <c r="G19" s="117">
        <f t="shared" si="2"/>
        <v>12.439024390243903</v>
      </c>
      <c r="H19" s="140">
        <f t="shared" si="3"/>
        <v>7.9572545234914775</v>
      </c>
      <c r="I19" s="123" t="s">
        <v>304</v>
      </c>
      <c r="K19" s="90"/>
    </row>
    <row r="20" spans="1:11" ht="24.75" x14ac:dyDescent="0.25">
      <c r="A20" s="134" t="s">
        <v>327</v>
      </c>
      <c r="B20" s="137">
        <v>255</v>
      </c>
      <c r="C20" s="137">
        <v>184</v>
      </c>
      <c r="D20" s="138">
        <f t="shared" si="0"/>
        <v>17</v>
      </c>
      <c r="E20" s="137">
        <v>456</v>
      </c>
      <c r="F20" s="86">
        <f t="shared" si="1"/>
        <v>0.23275342740831342</v>
      </c>
      <c r="G20" s="117">
        <f t="shared" si="2"/>
        <v>0.49864498644986449</v>
      </c>
      <c r="H20" s="140">
        <f t="shared" si="3"/>
        <v>0.29144643073992882</v>
      </c>
      <c r="I20" s="123" t="s">
        <v>337</v>
      </c>
      <c r="K20" s="90"/>
    </row>
    <row r="21" spans="1:11" ht="24.75" x14ac:dyDescent="0.25">
      <c r="A21" s="134" t="s">
        <v>328</v>
      </c>
      <c r="B21" s="137">
        <v>270</v>
      </c>
      <c r="C21" s="137">
        <v>150</v>
      </c>
      <c r="D21" s="138">
        <f t="shared" si="0"/>
        <v>31</v>
      </c>
      <c r="E21" s="137">
        <v>451</v>
      </c>
      <c r="F21" s="86">
        <f t="shared" si="1"/>
        <v>0.24644480549115538</v>
      </c>
      <c r="G21" s="117">
        <f t="shared" si="2"/>
        <v>0.40650406504065045</v>
      </c>
      <c r="H21" s="140">
        <f t="shared" si="3"/>
        <v>0.28825074619234187</v>
      </c>
      <c r="I21" s="123" t="s">
        <v>338</v>
      </c>
      <c r="K21" s="90"/>
    </row>
    <row r="22" spans="1:11" ht="24.75" x14ac:dyDescent="0.25">
      <c r="A22" s="134" t="s">
        <v>329</v>
      </c>
      <c r="B22" s="137">
        <v>433</v>
      </c>
      <c r="C22" s="137">
        <v>181</v>
      </c>
      <c r="D22" s="138">
        <f t="shared" si="0"/>
        <v>21</v>
      </c>
      <c r="E22" s="137">
        <v>635</v>
      </c>
      <c r="F22" s="86">
        <f t="shared" si="1"/>
        <v>0.39522444732470474</v>
      </c>
      <c r="G22" s="117">
        <f t="shared" si="2"/>
        <v>0.49051490514905149</v>
      </c>
      <c r="H22" s="140">
        <f t="shared" si="3"/>
        <v>0.40585193754354121</v>
      </c>
      <c r="I22" s="123" t="s">
        <v>339</v>
      </c>
      <c r="K22" s="90"/>
    </row>
    <row r="23" spans="1:11" ht="24.75" x14ac:dyDescent="0.25">
      <c r="A23" s="134" t="s">
        <v>183</v>
      </c>
      <c r="B23" s="137">
        <v>379</v>
      </c>
      <c r="C23" s="137">
        <v>179</v>
      </c>
      <c r="D23" s="138">
        <f t="shared" si="0"/>
        <v>8</v>
      </c>
      <c r="E23" s="137">
        <v>566</v>
      </c>
      <c r="F23" s="86">
        <f t="shared" si="1"/>
        <v>0.34593548622647363</v>
      </c>
      <c r="G23" s="117">
        <f t="shared" si="2"/>
        <v>0.48509485094850946</v>
      </c>
      <c r="H23" s="140">
        <f t="shared" si="3"/>
        <v>0.36175149078684143</v>
      </c>
      <c r="I23" s="123" t="s">
        <v>275</v>
      </c>
      <c r="K23" s="90"/>
    </row>
    <row r="24" spans="1:11" ht="24.75" x14ac:dyDescent="0.25">
      <c r="A24" s="134" t="s">
        <v>330</v>
      </c>
      <c r="B24" s="137">
        <v>410</v>
      </c>
      <c r="C24" s="137">
        <v>260</v>
      </c>
      <c r="D24" s="138">
        <f t="shared" si="0"/>
        <v>6</v>
      </c>
      <c r="E24" s="137">
        <v>676</v>
      </c>
      <c r="F24" s="86">
        <f t="shared" si="1"/>
        <v>0.37423100093101375</v>
      </c>
      <c r="G24" s="117">
        <f t="shared" si="2"/>
        <v>0.70460704607046065</v>
      </c>
      <c r="H24" s="140">
        <f t="shared" si="3"/>
        <v>0.43205655083375405</v>
      </c>
      <c r="I24" s="123" t="s">
        <v>340</v>
      </c>
      <c r="K24" s="90"/>
    </row>
    <row r="25" spans="1:11" ht="31.5" x14ac:dyDescent="0.25">
      <c r="A25" s="136" t="s">
        <v>315</v>
      </c>
      <c r="B25" s="137">
        <v>1225</v>
      </c>
      <c r="C25" s="137">
        <v>591</v>
      </c>
      <c r="D25" s="138">
        <f t="shared" si="0"/>
        <v>186</v>
      </c>
      <c r="E25" s="137">
        <v>2002</v>
      </c>
      <c r="F25" s="86">
        <f t="shared" si="1"/>
        <v>1.1181292100987605</v>
      </c>
      <c r="G25" s="117">
        <f t="shared" si="2"/>
        <v>1.6016260162601628</v>
      </c>
      <c r="H25" s="140">
        <f t="shared" si="3"/>
        <v>1.2795520928538102</v>
      </c>
      <c r="I25" s="123" t="s">
        <v>341</v>
      </c>
      <c r="K25" s="90"/>
    </row>
    <row r="26" spans="1:11" ht="24.75" x14ac:dyDescent="0.25">
      <c r="A26" s="136" t="s">
        <v>331</v>
      </c>
      <c r="B26" s="137">
        <v>437</v>
      </c>
      <c r="C26" s="137">
        <v>200</v>
      </c>
      <c r="D26" s="138">
        <f t="shared" si="0"/>
        <v>94</v>
      </c>
      <c r="E26" s="137">
        <v>731</v>
      </c>
      <c r="F26" s="86">
        <f t="shared" si="1"/>
        <v>0.39887548148012919</v>
      </c>
      <c r="G26" s="117">
        <f t="shared" si="2"/>
        <v>0.54200542005420049</v>
      </c>
      <c r="H26" s="140">
        <f t="shared" si="3"/>
        <v>0.46720908085721047</v>
      </c>
      <c r="I26" s="123" t="s">
        <v>342</v>
      </c>
      <c r="K26" s="90"/>
    </row>
    <row r="27" spans="1:11" ht="24.75" x14ac:dyDescent="0.25">
      <c r="A27" s="134" t="s">
        <v>182</v>
      </c>
      <c r="B27" s="137">
        <v>568</v>
      </c>
      <c r="C27" s="137">
        <v>292</v>
      </c>
      <c r="D27" s="138">
        <f t="shared" si="0"/>
        <v>67</v>
      </c>
      <c r="E27" s="137">
        <v>927</v>
      </c>
      <c r="F27" s="86">
        <f t="shared" si="1"/>
        <v>0.51844685007028235</v>
      </c>
      <c r="G27" s="117">
        <f t="shared" si="2"/>
        <v>0.79132791327913288</v>
      </c>
      <c r="H27" s="140">
        <f t="shared" si="3"/>
        <v>0.59247991512261844</v>
      </c>
      <c r="I27" s="123" t="s">
        <v>274</v>
      </c>
      <c r="K27" s="90"/>
    </row>
    <row r="28" spans="1:11" ht="24.75" x14ac:dyDescent="0.25">
      <c r="A28" s="134" t="s">
        <v>332</v>
      </c>
      <c r="B28" s="137">
        <v>795</v>
      </c>
      <c r="C28" s="137">
        <v>330</v>
      </c>
      <c r="D28" s="138">
        <f t="shared" si="0"/>
        <v>32</v>
      </c>
      <c r="E28" s="137">
        <v>1157</v>
      </c>
      <c r="F28" s="86">
        <f t="shared" si="1"/>
        <v>0.72564303839062416</v>
      </c>
      <c r="G28" s="117">
        <f t="shared" si="2"/>
        <v>0.89430894308943099</v>
      </c>
      <c r="H28" s="140">
        <f t="shared" si="3"/>
        <v>0.73948140431161757</v>
      </c>
      <c r="I28" s="123" t="s">
        <v>343</v>
      </c>
      <c r="K28" s="90"/>
    </row>
    <row r="29" spans="1:11" ht="24.75" x14ac:dyDescent="0.25">
      <c r="A29" s="134" t="s">
        <v>181</v>
      </c>
      <c r="B29" s="137">
        <v>463</v>
      </c>
      <c r="C29" s="137">
        <v>178</v>
      </c>
      <c r="D29" s="138">
        <f t="shared" si="0"/>
        <v>21</v>
      </c>
      <c r="E29" s="137">
        <v>662</v>
      </c>
      <c r="F29" s="86">
        <f t="shared" si="1"/>
        <v>0.42260720349038861</v>
      </c>
      <c r="G29" s="117">
        <f t="shared" si="2"/>
        <v>0.48238482384823855</v>
      </c>
      <c r="H29" s="140">
        <f t="shared" si="3"/>
        <v>0.42310863410051064</v>
      </c>
      <c r="I29" s="123" t="s">
        <v>324</v>
      </c>
      <c r="K29" s="90"/>
    </row>
    <row r="30" spans="1:11" ht="24.75" x14ac:dyDescent="0.25">
      <c r="A30" s="134" t="s">
        <v>296</v>
      </c>
      <c r="B30" s="97">
        <v>1394</v>
      </c>
      <c r="C30" s="104">
        <v>671</v>
      </c>
      <c r="D30" s="138">
        <f t="shared" si="0"/>
        <v>156</v>
      </c>
      <c r="E30" s="137">
        <v>2221</v>
      </c>
      <c r="F30" s="86">
        <f t="shared" si="1"/>
        <v>1.2723854031654467</v>
      </c>
      <c r="G30" s="117">
        <f t="shared" si="2"/>
        <v>1.8184281842818431</v>
      </c>
      <c r="H30" s="140">
        <f t="shared" si="3"/>
        <v>1.4195230760381181</v>
      </c>
      <c r="I30" s="123" t="s">
        <v>344</v>
      </c>
      <c r="K30" s="90"/>
    </row>
    <row r="31" spans="1:11" ht="24.75" x14ac:dyDescent="0.25">
      <c r="A31" s="134" t="s">
        <v>317</v>
      </c>
      <c r="B31" s="137">
        <v>659</v>
      </c>
      <c r="C31" s="137">
        <v>843</v>
      </c>
      <c r="D31" s="138">
        <f t="shared" si="0"/>
        <v>39</v>
      </c>
      <c r="E31" s="137">
        <v>1541</v>
      </c>
      <c r="F31" s="86">
        <f t="shared" si="1"/>
        <v>0.60150787710619036</v>
      </c>
      <c r="G31" s="117">
        <f t="shared" si="2"/>
        <v>2.2845528455284554</v>
      </c>
      <c r="H31" s="140">
        <f t="shared" si="3"/>
        <v>0.9849099775662945</v>
      </c>
      <c r="I31" s="123" t="s">
        <v>345</v>
      </c>
      <c r="K31" s="90"/>
    </row>
    <row r="32" spans="1:11" ht="24.75" x14ac:dyDescent="0.25">
      <c r="A32" s="134" t="s">
        <v>333</v>
      </c>
      <c r="B32" s="137">
        <v>1007</v>
      </c>
      <c r="C32" s="137">
        <v>432</v>
      </c>
      <c r="D32" s="138">
        <f t="shared" si="0"/>
        <v>108</v>
      </c>
      <c r="E32" s="137">
        <v>1547</v>
      </c>
      <c r="F32" s="86">
        <f t="shared" si="1"/>
        <v>0.91914784862812382</v>
      </c>
      <c r="G32" s="117">
        <f t="shared" si="2"/>
        <v>1.1707317073170731</v>
      </c>
      <c r="H32" s="140">
        <f t="shared" si="3"/>
        <v>0.98874479902339873</v>
      </c>
      <c r="I32" s="123" t="s">
        <v>346</v>
      </c>
      <c r="K32" s="90"/>
    </row>
    <row r="33" spans="1:11" ht="24.75" x14ac:dyDescent="0.25">
      <c r="A33" s="53" t="s">
        <v>187</v>
      </c>
      <c r="B33" s="137">
        <v>5769</v>
      </c>
      <c r="C33" s="137">
        <v>2591</v>
      </c>
      <c r="D33" s="138">
        <f t="shared" si="0"/>
        <v>686</v>
      </c>
      <c r="E33" s="137">
        <v>9046</v>
      </c>
      <c r="F33" s="86">
        <f t="shared" si="1"/>
        <v>5.2657040106610191</v>
      </c>
      <c r="G33" s="117">
        <f t="shared" si="2"/>
        <v>7.0216802168021673</v>
      </c>
      <c r="H33" s="140">
        <f t="shared" si="3"/>
        <v>5.7816324834942892</v>
      </c>
      <c r="I33" s="123" t="s">
        <v>347</v>
      </c>
      <c r="K33" s="90"/>
    </row>
    <row r="34" spans="1:11" ht="24.75" x14ac:dyDescent="0.25">
      <c r="A34" s="84" t="s">
        <v>319</v>
      </c>
      <c r="B34" s="135">
        <v>2362</v>
      </c>
      <c r="C34" s="135">
        <v>992</v>
      </c>
      <c r="D34" s="139">
        <f t="shared" si="0"/>
        <v>2249</v>
      </c>
      <c r="E34" s="137">
        <v>5603</v>
      </c>
      <c r="F34" s="86">
        <f t="shared" si="1"/>
        <v>2.1559356687781817</v>
      </c>
      <c r="G34" s="117">
        <f t="shared" si="2"/>
        <v>2.6883468834688347</v>
      </c>
      <c r="H34" s="140">
        <f t="shared" si="3"/>
        <v>3.5810841040259236</v>
      </c>
      <c r="I34" s="123" t="s">
        <v>190</v>
      </c>
      <c r="K34" s="90"/>
    </row>
    <row r="35" spans="1:11" ht="24.75" x14ac:dyDescent="0.25">
      <c r="A35" s="84" t="s">
        <v>123</v>
      </c>
      <c r="B35" s="108">
        <f>SUM(B6:B34)</f>
        <v>109558</v>
      </c>
      <c r="C35" s="108">
        <f t="shared" ref="C35:E35" si="4">SUM(C6:C34)</f>
        <v>36900</v>
      </c>
      <c r="D35" s="108">
        <f t="shared" si="4"/>
        <v>10003</v>
      </c>
      <c r="E35" s="108">
        <f t="shared" si="4"/>
        <v>156461</v>
      </c>
      <c r="F35" s="86">
        <f t="shared" si="1"/>
        <v>100</v>
      </c>
      <c r="G35" s="117">
        <f t="shared" si="2"/>
        <v>100</v>
      </c>
      <c r="H35" s="140">
        <f t="shared" si="3"/>
        <v>100</v>
      </c>
      <c r="I35" s="52" t="s">
        <v>126</v>
      </c>
      <c r="K35" s="90"/>
    </row>
    <row r="36" spans="1:11" x14ac:dyDescent="0.25">
      <c r="K36" s="90"/>
    </row>
    <row r="37" spans="1:11" x14ac:dyDescent="0.25">
      <c r="K37" s="90"/>
    </row>
    <row r="38" spans="1:11" x14ac:dyDescent="0.25">
      <c r="K38" s="90"/>
    </row>
  </sheetData>
  <mergeCells count="5">
    <mergeCell ref="A3:I3"/>
    <mergeCell ref="A4:A5"/>
    <mergeCell ref="B4:E4"/>
    <mergeCell ref="F4:H4"/>
    <mergeCell ref="I4:I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euil54"/>
  <dimension ref="A1:J39"/>
  <sheetViews>
    <sheetView rightToLeft="1" workbookViewId="0"/>
  </sheetViews>
  <sheetFormatPr baseColWidth="10" defaultColWidth="11.28515625" defaultRowHeight="15.75" x14ac:dyDescent="0.25"/>
  <cols>
    <col min="1" max="7" width="11.42578125" style="27"/>
    <col min="8" max="8" width="11.28515625" style="27"/>
    <col min="9" max="9" width="11.42578125" style="27"/>
    <col min="10" max="10" width="17.28515625" style="27" customWidth="1"/>
    <col min="11" max="11" width="7.7109375" customWidth="1"/>
    <col min="12" max="12" width="5.7109375" customWidth="1"/>
    <col min="13" max="13" width="20.140625" customWidth="1"/>
  </cols>
  <sheetData>
    <row r="1" spans="1:10" ht="60" customHeight="1" x14ac:dyDescent="0.25">
      <c r="J1" s="114" t="e" vm="20">
        <v>#VALUE!</v>
      </c>
    </row>
    <row r="2" spans="1:10" ht="15.95" customHeight="1" x14ac:dyDescent="0.25"/>
    <row r="3" spans="1:10" ht="38.25" customHeight="1" x14ac:dyDescent="0.25">
      <c r="A3" s="195" t="s">
        <v>350</v>
      </c>
      <c r="B3" s="195"/>
      <c r="C3" s="195"/>
      <c r="D3" s="195"/>
      <c r="E3" s="195"/>
      <c r="F3" s="195"/>
      <c r="G3" s="195"/>
      <c r="H3" s="195"/>
      <c r="I3" s="195"/>
      <c r="J3" s="195"/>
    </row>
    <row r="4" spans="1:10" x14ac:dyDescent="0.25">
      <c r="A4" s="155" t="s">
        <v>199</v>
      </c>
      <c r="B4" s="166" t="s">
        <v>351</v>
      </c>
      <c r="C4" s="166"/>
      <c r="D4" s="166"/>
      <c r="E4" s="166"/>
      <c r="F4" s="166"/>
      <c r="G4" s="166"/>
      <c r="H4" s="102"/>
      <c r="I4" s="84"/>
      <c r="J4" s="182" t="s">
        <v>198</v>
      </c>
    </row>
    <row r="5" spans="1:10" ht="93.6" customHeight="1" x14ac:dyDescent="0.25">
      <c r="A5" s="155"/>
      <c r="B5" s="29" t="s">
        <v>39</v>
      </c>
      <c r="C5" s="29" t="s">
        <v>348</v>
      </c>
      <c r="D5" s="168" t="s">
        <v>263</v>
      </c>
      <c r="E5" s="169"/>
      <c r="F5" s="29" t="s">
        <v>41</v>
      </c>
      <c r="G5" s="29" t="s">
        <v>42</v>
      </c>
      <c r="H5" s="29" t="s">
        <v>352</v>
      </c>
      <c r="I5" s="29" t="s">
        <v>200</v>
      </c>
      <c r="J5" s="182"/>
    </row>
    <row r="6" spans="1:10" x14ac:dyDescent="0.25">
      <c r="A6" s="155"/>
      <c r="B6" s="182"/>
      <c r="C6" s="182"/>
      <c r="D6" s="182"/>
      <c r="E6" s="182"/>
      <c r="F6" s="182"/>
      <c r="G6" s="182"/>
      <c r="H6" s="29"/>
      <c r="I6" s="84"/>
      <c r="J6" s="182"/>
    </row>
    <row r="7" spans="1:10" x14ac:dyDescent="0.25">
      <c r="A7" s="134" t="s">
        <v>158</v>
      </c>
      <c r="B7" s="97">
        <v>307</v>
      </c>
      <c r="C7" s="97">
        <v>8</v>
      </c>
      <c r="D7" s="172">
        <v>134</v>
      </c>
      <c r="E7" s="173"/>
      <c r="F7" s="97">
        <v>41</v>
      </c>
      <c r="G7" s="97">
        <v>12</v>
      </c>
      <c r="H7" s="97">
        <v>221</v>
      </c>
      <c r="I7" s="137">
        <v>723</v>
      </c>
      <c r="J7" s="123" t="s">
        <v>271</v>
      </c>
    </row>
    <row r="8" spans="1:10" x14ac:dyDescent="0.25">
      <c r="A8" s="134" t="s">
        <v>160</v>
      </c>
      <c r="B8" s="97">
        <v>3337</v>
      </c>
      <c r="C8" s="97">
        <v>65</v>
      </c>
      <c r="D8" s="172">
        <v>128</v>
      </c>
      <c r="E8" s="173">
        <v>128</v>
      </c>
      <c r="F8" s="97">
        <v>23</v>
      </c>
      <c r="G8" s="97">
        <v>33</v>
      </c>
      <c r="H8" s="97">
        <v>156</v>
      </c>
      <c r="I8" s="137">
        <v>3742</v>
      </c>
      <c r="J8" s="123" t="s">
        <v>301</v>
      </c>
    </row>
    <row r="9" spans="1:10" x14ac:dyDescent="0.25">
      <c r="A9" s="134" t="s">
        <v>162</v>
      </c>
      <c r="B9" s="97">
        <v>247</v>
      </c>
      <c r="C9" s="97">
        <v>14</v>
      </c>
      <c r="D9" s="172">
        <v>55</v>
      </c>
      <c r="E9" s="173">
        <v>55</v>
      </c>
      <c r="F9" s="97">
        <v>148</v>
      </c>
      <c r="G9" s="97">
        <v>10</v>
      </c>
      <c r="H9" s="97">
        <v>33</v>
      </c>
      <c r="I9" s="137">
        <v>507</v>
      </c>
      <c r="J9" s="123" t="s">
        <v>272</v>
      </c>
    </row>
    <row r="10" spans="1:10" x14ac:dyDescent="0.25">
      <c r="A10" s="134" t="s">
        <v>164</v>
      </c>
      <c r="B10" s="97">
        <v>5041</v>
      </c>
      <c r="C10" s="97">
        <v>71</v>
      </c>
      <c r="D10" s="172">
        <v>308</v>
      </c>
      <c r="E10" s="173">
        <v>308</v>
      </c>
      <c r="F10" s="97">
        <v>58</v>
      </c>
      <c r="G10" s="97">
        <v>40</v>
      </c>
      <c r="H10" s="97">
        <v>245</v>
      </c>
      <c r="I10" s="137">
        <v>5763</v>
      </c>
      <c r="J10" s="123" t="s">
        <v>334</v>
      </c>
    </row>
    <row r="11" spans="1:10" x14ac:dyDescent="0.25">
      <c r="A11" s="134" t="s">
        <v>165</v>
      </c>
      <c r="B11" s="97">
        <v>2184</v>
      </c>
      <c r="C11" s="97">
        <v>41</v>
      </c>
      <c r="D11" s="172">
        <v>193</v>
      </c>
      <c r="E11" s="173">
        <v>193</v>
      </c>
      <c r="F11" s="97">
        <v>103</v>
      </c>
      <c r="G11" s="97">
        <v>22</v>
      </c>
      <c r="H11" s="97">
        <v>98</v>
      </c>
      <c r="I11" s="137">
        <v>2641</v>
      </c>
      <c r="J11" s="123" t="s">
        <v>302</v>
      </c>
    </row>
    <row r="12" spans="1:10" x14ac:dyDescent="0.25">
      <c r="A12" s="134" t="s">
        <v>168</v>
      </c>
      <c r="B12" s="97">
        <v>7239</v>
      </c>
      <c r="C12" s="97">
        <v>108</v>
      </c>
      <c r="D12" s="172">
        <v>521</v>
      </c>
      <c r="E12" s="173">
        <v>521</v>
      </c>
      <c r="F12" s="97">
        <v>94</v>
      </c>
      <c r="G12" s="97">
        <v>35</v>
      </c>
      <c r="H12" s="97">
        <v>248</v>
      </c>
      <c r="I12" s="137">
        <v>8245</v>
      </c>
      <c r="J12" s="123" t="s">
        <v>280</v>
      </c>
    </row>
    <row r="13" spans="1:10" x14ac:dyDescent="0.25">
      <c r="A13" s="134" t="s">
        <v>166</v>
      </c>
      <c r="B13" s="97">
        <v>803</v>
      </c>
      <c r="C13" s="97">
        <v>16</v>
      </c>
      <c r="D13" s="172">
        <v>50</v>
      </c>
      <c r="E13" s="173">
        <v>50</v>
      </c>
      <c r="F13" s="97">
        <v>7</v>
      </c>
      <c r="G13" s="97">
        <v>5</v>
      </c>
      <c r="H13" s="97">
        <v>50</v>
      </c>
      <c r="I13" s="137">
        <v>931</v>
      </c>
      <c r="J13" s="123" t="s">
        <v>278</v>
      </c>
    </row>
    <row r="14" spans="1:10" x14ac:dyDescent="0.25">
      <c r="A14" s="134" t="s">
        <v>167</v>
      </c>
      <c r="B14" s="97">
        <v>998</v>
      </c>
      <c r="C14" s="97">
        <v>16</v>
      </c>
      <c r="D14" s="172">
        <v>103</v>
      </c>
      <c r="E14" s="173">
        <v>103</v>
      </c>
      <c r="F14" s="97">
        <v>11</v>
      </c>
      <c r="G14" s="97">
        <v>13</v>
      </c>
      <c r="H14" s="97">
        <v>78</v>
      </c>
      <c r="I14" s="137">
        <v>1219</v>
      </c>
      <c r="J14" s="123" t="s">
        <v>279</v>
      </c>
    </row>
    <row r="15" spans="1:10" x14ac:dyDescent="0.25">
      <c r="A15" s="134" t="s">
        <v>326</v>
      </c>
      <c r="B15" s="97">
        <v>256</v>
      </c>
      <c r="C15" s="97">
        <v>4</v>
      </c>
      <c r="D15" s="172">
        <v>27</v>
      </c>
      <c r="E15" s="173">
        <v>27</v>
      </c>
      <c r="F15" s="97">
        <v>7</v>
      </c>
      <c r="G15" s="97">
        <v>1</v>
      </c>
      <c r="H15" s="97">
        <v>27</v>
      </c>
      <c r="I15" s="137">
        <v>322</v>
      </c>
      <c r="J15" s="123" t="s">
        <v>335</v>
      </c>
    </row>
    <row r="16" spans="1:10" x14ac:dyDescent="0.25">
      <c r="A16" s="134" t="s">
        <v>171</v>
      </c>
      <c r="B16" s="97">
        <v>390</v>
      </c>
      <c r="C16" s="97">
        <v>11</v>
      </c>
      <c r="D16" s="172">
        <v>190</v>
      </c>
      <c r="E16" s="173">
        <v>190</v>
      </c>
      <c r="F16" s="97">
        <v>60</v>
      </c>
      <c r="G16" s="97">
        <v>16</v>
      </c>
      <c r="H16" s="97">
        <v>53</v>
      </c>
      <c r="I16" s="137">
        <v>720</v>
      </c>
      <c r="J16" s="123" t="s">
        <v>336</v>
      </c>
    </row>
    <row r="17" spans="1:10" x14ac:dyDescent="0.25">
      <c r="A17" s="134" t="s">
        <v>314</v>
      </c>
      <c r="B17" s="97">
        <v>1185</v>
      </c>
      <c r="C17" s="97">
        <v>29</v>
      </c>
      <c r="D17" s="172">
        <v>68</v>
      </c>
      <c r="E17" s="173">
        <v>68</v>
      </c>
      <c r="F17" s="97">
        <v>68</v>
      </c>
      <c r="G17" s="97">
        <v>51</v>
      </c>
      <c r="H17" s="97">
        <v>80</v>
      </c>
      <c r="I17" s="137">
        <v>1481</v>
      </c>
      <c r="J17" s="123" t="s">
        <v>174</v>
      </c>
    </row>
    <row r="18" spans="1:10" x14ac:dyDescent="0.25">
      <c r="A18" s="134" t="s">
        <v>175</v>
      </c>
      <c r="B18" s="97">
        <v>39578</v>
      </c>
      <c r="C18" s="97">
        <v>3316</v>
      </c>
      <c r="D18" s="172">
        <v>5678</v>
      </c>
      <c r="E18" s="173">
        <v>5678</v>
      </c>
      <c r="F18" s="97">
        <v>9428</v>
      </c>
      <c r="G18" s="97">
        <v>732</v>
      </c>
      <c r="H18" s="97">
        <v>3211</v>
      </c>
      <c r="I18" s="137">
        <v>61943</v>
      </c>
      <c r="J18" s="123" t="s">
        <v>273</v>
      </c>
    </row>
    <row r="19" spans="1:10" x14ac:dyDescent="0.25">
      <c r="A19" s="134" t="s">
        <v>177</v>
      </c>
      <c r="B19" s="97">
        <v>19821</v>
      </c>
      <c r="C19" s="97">
        <v>2283</v>
      </c>
      <c r="D19" s="172">
        <v>1519</v>
      </c>
      <c r="E19" s="173">
        <v>1519</v>
      </c>
      <c r="F19" s="97">
        <v>2331</v>
      </c>
      <c r="G19" s="97">
        <v>331</v>
      </c>
      <c r="H19" s="97">
        <v>1268</v>
      </c>
      <c r="I19" s="137">
        <v>27553</v>
      </c>
      <c r="J19" s="123" t="s">
        <v>300</v>
      </c>
    </row>
    <row r="20" spans="1:10" x14ac:dyDescent="0.25">
      <c r="A20" s="134" t="s">
        <v>179</v>
      </c>
      <c r="B20" s="97">
        <v>6342</v>
      </c>
      <c r="C20" s="97">
        <v>313</v>
      </c>
      <c r="D20" s="172">
        <v>1344</v>
      </c>
      <c r="E20" s="173">
        <v>1344</v>
      </c>
      <c r="F20" s="97">
        <v>3843</v>
      </c>
      <c r="G20" s="97">
        <v>94</v>
      </c>
      <c r="H20" s="97">
        <v>514</v>
      </c>
      <c r="I20" s="137">
        <v>12450</v>
      </c>
      <c r="J20" s="123" t="s">
        <v>304</v>
      </c>
    </row>
    <row r="21" spans="1:10" x14ac:dyDescent="0.25">
      <c r="A21" s="134" t="s">
        <v>327</v>
      </c>
      <c r="B21" s="97">
        <v>371</v>
      </c>
      <c r="C21" s="97">
        <v>2</v>
      </c>
      <c r="D21" s="172">
        <v>26</v>
      </c>
      <c r="E21" s="173">
        <v>26</v>
      </c>
      <c r="F21" s="97">
        <v>38</v>
      </c>
      <c r="G21" s="97">
        <v>2</v>
      </c>
      <c r="H21" s="97">
        <v>17</v>
      </c>
      <c r="I21" s="137">
        <v>456</v>
      </c>
      <c r="J21" s="123" t="s">
        <v>337</v>
      </c>
    </row>
    <row r="22" spans="1:10" x14ac:dyDescent="0.25">
      <c r="A22" s="134" t="s">
        <v>328</v>
      </c>
      <c r="B22" s="97">
        <v>226</v>
      </c>
      <c r="C22" s="97">
        <v>20</v>
      </c>
      <c r="D22" s="172">
        <v>112</v>
      </c>
      <c r="E22" s="173">
        <v>112</v>
      </c>
      <c r="F22" s="97">
        <v>52</v>
      </c>
      <c r="G22" s="97">
        <v>10</v>
      </c>
      <c r="H22" s="97">
        <v>31</v>
      </c>
      <c r="I22" s="137">
        <v>451</v>
      </c>
      <c r="J22" s="123" t="s">
        <v>338</v>
      </c>
    </row>
    <row r="23" spans="1:10" x14ac:dyDescent="0.25">
      <c r="A23" s="134" t="s">
        <v>329</v>
      </c>
      <c r="B23" s="97">
        <v>316</v>
      </c>
      <c r="C23" s="97">
        <v>12</v>
      </c>
      <c r="D23" s="172">
        <v>20</v>
      </c>
      <c r="E23" s="173">
        <v>20</v>
      </c>
      <c r="F23" s="97">
        <v>261</v>
      </c>
      <c r="G23" s="97">
        <v>5</v>
      </c>
      <c r="H23" s="97">
        <v>21</v>
      </c>
      <c r="I23" s="137">
        <v>635</v>
      </c>
      <c r="J23" s="123" t="s">
        <v>339</v>
      </c>
    </row>
    <row r="24" spans="1:10" x14ac:dyDescent="0.25">
      <c r="A24" s="134" t="s">
        <v>183</v>
      </c>
      <c r="B24" s="97">
        <v>206</v>
      </c>
      <c r="C24" s="97">
        <v>4</v>
      </c>
      <c r="D24" s="172">
        <v>18</v>
      </c>
      <c r="E24" s="173">
        <v>18</v>
      </c>
      <c r="F24" s="97">
        <v>329</v>
      </c>
      <c r="G24" s="97">
        <v>1</v>
      </c>
      <c r="H24" s="97">
        <v>8</v>
      </c>
      <c r="I24" s="137">
        <v>566</v>
      </c>
      <c r="J24" s="123" t="s">
        <v>275</v>
      </c>
    </row>
    <row r="25" spans="1:10" x14ac:dyDescent="0.25">
      <c r="A25" s="134" t="s">
        <v>330</v>
      </c>
      <c r="B25" s="97">
        <v>73</v>
      </c>
      <c r="C25" s="97">
        <v>7</v>
      </c>
      <c r="D25" s="172">
        <v>62</v>
      </c>
      <c r="E25" s="173">
        <v>62</v>
      </c>
      <c r="F25" s="97">
        <v>524</v>
      </c>
      <c r="G25" s="97">
        <v>4</v>
      </c>
      <c r="H25" s="97">
        <v>6</v>
      </c>
      <c r="I25" s="137">
        <v>676</v>
      </c>
      <c r="J25" s="123" t="s">
        <v>340</v>
      </c>
    </row>
    <row r="26" spans="1:10" ht="31.5" x14ac:dyDescent="0.25">
      <c r="A26" s="136" t="s">
        <v>315</v>
      </c>
      <c r="B26" s="97">
        <v>1088</v>
      </c>
      <c r="C26" s="97">
        <v>65</v>
      </c>
      <c r="D26" s="172">
        <v>358</v>
      </c>
      <c r="E26" s="173">
        <v>358</v>
      </c>
      <c r="F26" s="97">
        <v>288</v>
      </c>
      <c r="G26" s="97">
        <v>17</v>
      </c>
      <c r="H26" s="97">
        <v>186</v>
      </c>
      <c r="I26" s="137">
        <v>2002</v>
      </c>
      <c r="J26" s="123" t="s">
        <v>341</v>
      </c>
    </row>
    <row r="27" spans="1:10" x14ac:dyDescent="0.25">
      <c r="A27" s="136" t="s">
        <v>331</v>
      </c>
      <c r="B27" s="97">
        <v>370</v>
      </c>
      <c r="C27" s="97">
        <v>26</v>
      </c>
      <c r="D27" s="172">
        <v>110</v>
      </c>
      <c r="E27" s="173">
        <v>110</v>
      </c>
      <c r="F27" s="97">
        <v>116</v>
      </c>
      <c r="G27" s="97">
        <v>15</v>
      </c>
      <c r="H27" s="97">
        <v>94</v>
      </c>
      <c r="I27" s="137">
        <v>731</v>
      </c>
      <c r="J27" s="123" t="s">
        <v>342</v>
      </c>
    </row>
    <row r="28" spans="1:10" x14ac:dyDescent="0.25">
      <c r="A28" s="134" t="s">
        <v>182</v>
      </c>
      <c r="B28" s="97">
        <v>360</v>
      </c>
      <c r="C28" s="97">
        <v>40</v>
      </c>
      <c r="D28" s="172">
        <v>234</v>
      </c>
      <c r="E28" s="173">
        <v>234</v>
      </c>
      <c r="F28" s="97">
        <v>220</v>
      </c>
      <c r="G28" s="97">
        <v>6</v>
      </c>
      <c r="H28" s="97">
        <v>67</v>
      </c>
      <c r="I28" s="137">
        <v>927</v>
      </c>
      <c r="J28" s="123" t="s">
        <v>274</v>
      </c>
    </row>
    <row r="29" spans="1:10" x14ac:dyDescent="0.25">
      <c r="A29" s="134" t="s">
        <v>332</v>
      </c>
      <c r="B29" s="97">
        <v>417</v>
      </c>
      <c r="C29" s="97">
        <v>29</v>
      </c>
      <c r="D29" s="172">
        <v>45</v>
      </c>
      <c r="E29" s="173">
        <v>45</v>
      </c>
      <c r="F29" s="97">
        <v>627</v>
      </c>
      <c r="G29" s="97">
        <v>7</v>
      </c>
      <c r="H29" s="97">
        <v>32</v>
      </c>
      <c r="I29" s="137">
        <v>1157</v>
      </c>
      <c r="J29" s="123" t="s">
        <v>343</v>
      </c>
    </row>
    <row r="30" spans="1:10" x14ac:dyDescent="0.25">
      <c r="A30" s="134" t="s">
        <v>181</v>
      </c>
      <c r="B30" s="97">
        <v>332</v>
      </c>
      <c r="C30" s="97">
        <v>16</v>
      </c>
      <c r="D30" s="172">
        <v>203</v>
      </c>
      <c r="E30" s="173">
        <v>203</v>
      </c>
      <c r="F30" s="97">
        <v>82</v>
      </c>
      <c r="G30" s="97">
        <v>8</v>
      </c>
      <c r="H30" s="97">
        <v>21</v>
      </c>
      <c r="I30" s="137">
        <v>662</v>
      </c>
      <c r="J30" s="123" t="s">
        <v>324</v>
      </c>
    </row>
    <row r="31" spans="1:10" x14ac:dyDescent="0.25">
      <c r="A31" s="134" t="s">
        <v>296</v>
      </c>
      <c r="B31" s="97">
        <v>1057</v>
      </c>
      <c r="C31" s="97">
        <v>42</v>
      </c>
      <c r="D31" s="172">
        <v>402</v>
      </c>
      <c r="E31" s="173">
        <v>402</v>
      </c>
      <c r="F31" s="97">
        <v>534</v>
      </c>
      <c r="G31" s="97">
        <v>30</v>
      </c>
      <c r="H31" s="97">
        <v>156</v>
      </c>
      <c r="I31" s="137">
        <v>2221</v>
      </c>
      <c r="J31" s="123" t="s">
        <v>344</v>
      </c>
    </row>
    <row r="32" spans="1:10" x14ac:dyDescent="0.25">
      <c r="A32" s="134" t="s">
        <v>317</v>
      </c>
      <c r="B32" s="97">
        <v>791</v>
      </c>
      <c r="C32" s="97">
        <v>38</v>
      </c>
      <c r="D32" s="172">
        <v>173</v>
      </c>
      <c r="E32" s="173">
        <v>173</v>
      </c>
      <c r="F32" s="97">
        <v>480</v>
      </c>
      <c r="G32" s="97">
        <v>20</v>
      </c>
      <c r="H32" s="97">
        <v>39</v>
      </c>
      <c r="I32" s="137">
        <v>1541</v>
      </c>
      <c r="J32" s="123" t="s">
        <v>345</v>
      </c>
    </row>
    <row r="33" spans="1:10" x14ac:dyDescent="0.25">
      <c r="A33" s="134" t="s">
        <v>333</v>
      </c>
      <c r="B33" s="97">
        <v>588</v>
      </c>
      <c r="C33" s="97">
        <v>51</v>
      </c>
      <c r="D33" s="172">
        <v>220</v>
      </c>
      <c r="E33" s="173">
        <v>220</v>
      </c>
      <c r="F33" s="97">
        <v>559</v>
      </c>
      <c r="G33" s="97">
        <v>21</v>
      </c>
      <c r="H33" s="97">
        <v>108</v>
      </c>
      <c r="I33" s="137">
        <v>1547</v>
      </c>
      <c r="J33" s="123" t="s">
        <v>346</v>
      </c>
    </row>
    <row r="34" spans="1:10" x14ac:dyDescent="0.25">
      <c r="A34" s="134" t="s">
        <v>187</v>
      </c>
      <c r="B34" s="97">
        <v>4933</v>
      </c>
      <c r="C34" s="97">
        <v>190</v>
      </c>
      <c r="D34" s="172">
        <v>1054</v>
      </c>
      <c r="E34" s="173">
        <v>1054</v>
      </c>
      <c r="F34" s="97">
        <v>2106</v>
      </c>
      <c r="G34" s="97">
        <v>77</v>
      </c>
      <c r="H34" s="97">
        <v>686</v>
      </c>
      <c r="I34" s="137">
        <v>9046</v>
      </c>
      <c r="J34" s="123" t="s">
        <v>347</v>
      </c>
    </row>
    <row r="35" spans="1:10" x14ac:dyDescent="0.25">
      <c r="A35" s="142" t="s">
        <v>319</v>
      </c>
      <c r="B35" s="97">
        <v>2048</v>
      </c>
      <c r="C35" s="97">
        <v>107</v>
      </c>
      <c r="D35" s="172">
        <v>376</v>
      </c>
      <c r="E35" s="173">
        <v>376</v>
      </c>
      <c r="F35" s="97">
        <v>672</v>
      </c>
      <c r="G35" s="97">
        <v>151</v>
      </c>
      <c r="H35" s="97">
        <v>2249</v>
      </c>
      <c r="I35" s="137">
        <v>5603</v>
      </c>
      <c r="J35" s="123" t="s">
        <v>190</v>
      </c>
    </row>
    <row r="36" spans="1:10" x14ac:dyDescent="0.25">
      <c r="A36" s="142" t="s">
        <v>123</v>
      </c>
      <c r="B36" s="97">
        <f>SUM(B7:B35)</f>
        <v>100904</v>
      </c>
      <c r="C36" s="97">
        <f>SUM(C7:C35)</f>
        <v>6944</v>
      </c>
      <c r="D36" s="170">
        <v>13731</v>
      </c>
      <c r="E36" s="170">
        <v>13731</v>
      </c>
      <c r="F36" s="97">
        <f>SUM(F7:F35)</f>
        <v>23110</v>
      </c>
      <c r="G36" s="97">
        <f>SUM(G7:G35)</f>
        <v>1769</v>
      </c>
      <c r="H36" s="97">
        <f>SUM(H7:H35)</f>
        <v>10003</v>
      </c>
      <c r="I36" s="108">
        <f t="shared" ref="I36" si="0">SUM(I7:I35)</f>
        <v>156461</v>
      </c>
      <c r="J36" s="141" t="s">
        <v>126</v>
      </c>
    </row>
    <row r="38" spans="1:10" x14ac:dyDescent="0.25">
      <c r="B38" s="107"/>
    </row>
    <row r="39" spans="1:10" x14ac:dyDescent="0.25">
      <c r="B39" s="107"/>
    </row>
  </sheetData>
  <mergeCells count="36">
    <mergeCell ref="A3:J3"/>
    <mergeCell ref="A4:A6"/>
    <mergeCell ref="B4:G4"/>
    <mergeCell ref="J4:J6"/>
    <mergeCell ref="B6:G6"/>
    <mergeCell ref="D5:E5"/>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euil55"/>
  <dimension ref="A1:S31"/>
  <sheetViews>
    <sheetView rightToLeft="1" workbookViewId="0"/>
  </sheetViews>
  <sheetFormatPr baseColWidth="10" defaultColWidth="11.28515625" defaultRowHeight="15.75" x14ac:dyDescent="0.25"/>
  <cols>
    <col min="1" max="7" width="11.42578125" style="27"/>
    <col min="8" max="8" width="11.28515625" style="27"/>
    <col min="9" max="10" width="11.42578125" style="27"/>
  </cols>
  <sheetData>
    <row r="1" spans="1:19" ht="60" customHeight="1" x14ac:dyDescent="0.25">
      <c r="J1" s="114" t="e" vm="6">
        <v>#VALUE!</v>
      </c>
    </row>
    <row r="2" spans="1:19" ht="15.95" customHeight="1" x14ac:dyDescent="0.25"/>
    <row r="3" spans="1:19" ht="34.5" customHeight="1" x14ac:dyDescent="0.25">
      <c r="A3" s="195" t="s">
        <v>374</v>
      </c>
      <c r="B3" s="195"/>
      <c r="C3" s="195"/>
      <c r="D3" s="195"/>
      <c r="E3" s="195"/>
      <c r="F3" s="195"/>
      <c r="G3" s="195"/>
      <c r="H3" s="195"/>
      <c r="I3" s="195"/>
      <c r="J3" s="195"/>
    </row>
    <row r="4" spans="1:19" ht="69.599999999999994" customHeight="1" x14ac:dyDescent="0.25">
      <c r="A4" s="155" t="s">
        <v>201</v>
      </c>
      <c r="B4" s="166" t="s">
        <v>268</v>
      </c>
      <c r="C4" s="166"/>
      <c r="D4" s="166"/>
      <c r="E4" s="166"/>
      <c r="F4" s="166"/>
      <c r="G4" s="166"/>
      <c r="H4" s="102"/>
      <c r="I4" s="83"/>
      <c r="J4" s="84"/>
    </row>
    <row r="5" spans="1:19" ht="93.6" customHeight="1" x14ac:dyDescent="0.25">
      <c r="A5" s="155"/>
      <c r="B5" s="29" t="s">
        <v>39</v>
      </c>
      <c r="C5" s="29" t="s">
        <v>348</v>
      </c>
      <c r="D5" s="168" t="s">
        <v>263</v>
      </c>
      <c r="E5" s="169"/>
      <c r="F5" s="29" t="s">
        <v>41</v>
      </c>
      <c r="G5" s="29" t="s">
        <v>42</v>
      </c>
      <c r="H5" s="29" t="s">
        <v>352</v>
      </c>
      <c r="I5" s="29" t="s">
        <v>200</v>
      </c>
      <c r="J5" s="182" t="s">
        <v>202</v>
      </c>
      <c r="L5" s="103"/>
    </row>
    <row r="6" spans="1:19" x14ac:dyDescent="0.25">
      <c r="A6" s="155"/>
      <c r="B6" s="144"/>
      <c r="C6" s="144"/>
      <c r="D6" s="168"/>
      <c r="E6" s="169"/>
      <c r="F6" s="144"/>
      <c r="G6" s="144"/>
      <c r="H6" s="144"/>
      <c r="I6" s="144"/>
      <c r="J6" s="182"/>
      <c r="L6" s="103"/>
      <c r="M6" s="103"/>
      <c r="N6" s="103"/>
      <c r="O6" s="103"/>
      <c r="P6" s="103"/>
      <c r="Q6" s="103"/>
      <c r="R6" s="103"/>
      <c r="S6" s="103"/>
    </row>
    <row r="7" spans="1:19" x14ac:dyDescent="0.25">
      <c r="A7" s="53" t="s">
        <v>75</v>
      </c>
      <c r="B7" s="97">
        <v>5994</v>
      </c>
      <c r="C7" s="97">
        <v>357</v>
      </c>
      <c r="D7" s="170">
        <v>1210</v>
      </c>
      <c r="E7" s="170"/>
      <c r="F7" s="97">
        <v>2769</v>
      </c>
      <c r="G7" s="97">
        <v>183</v>
      </c>
      <c r="H7" s="97">
        <v>649</v>
      </c>
      <c r="I7" s="97">
        <v>11162</v>
      </c>
      <c r="J7" s="56" t="s">
        <v>76</v>
      </c>
      <c r="L7" s="103"/>
      <c r="M7" s="103"/>
      <c r="N7" s="103"/>
      <c r="O7" s="103"/>
      <c r="P7" s="103"/>
      <c r="Q7" s="103"/>
      <c r="R7" s="103"/>
      <c r="S7" s="103"/>
    </row>
    <row r="8" spans="1:19" x14ac:dyDescent="0.25">
      <c r="A8" s="53" t="s">
        <v>77</v>
      </c>
      <c r="B8" s="97">
        <v>3751</v>
      </c>
      <c r="C8" s="97">
        <v>183</v>
      </c>
      <c r="D8" s="170">
        <v>702</v>
      </c>
      <c r="E8" s="170"/>
      <c r="F8" s="97">
        <v>2191</v>
      </c>
      <c r="G8" s="97">
        <v>113</v>
      </c>
      <c r="H8" s="97">
        <v>595</v>
      </c>
      <c r="I8" s="97">
        <v>7535</v>
      </c>
      <c r="J8" s="56" t="s">
        <v>78</v>
      </c>
      <c r="L8" s="103"/>
      <c r="M8" s="103"/>
      <c r="N8" s="103"/>
      <c r="O8" s="103"/>
      <c r="P8" s="103"/>
      <c r="Q8" s="103"/>
      <c r="R8" s="103"/>
      <c r="S8" s="103"/>
    </row>
    <row r="9" spans="1:19" ht="31.5" x14ac:dyDescent="0.25">
      <c r="A9" s="53" t="s">
        <v>79</v>
      </c>
      <c r="B9" s="97">
        <v>5883</v>
      </c>
      <c r="C9" s="97">
        <v>469</v>
      </c>
      <c r="D9" s="170">
        <v>1350</v>
      </c>
      <c r="E9" s="170"/>
      <c r="F9" s="97">
        <v>2435</v>
      </c>
      <c r="G9" s="97">
        <v>154</v>
      </c>
      <c r="H9" s="97">
        <v>552</v>
      </c>
      <c r="I9" s="97">
        <v>10843</v>
      </c>
      <c r="J9" s="56" t="s">
        <v>80</v>
      </c>
      <c r="L9" s="103"/>
      <c r="M9" s="103"/>
      <c r="N9" s="103"/>
      <c r="O9" s="103"/>
      <c r="P9" s="103"/>
      <c r="Q9" s="103"/>
      <c r="R9" s="103"/>
      <c r="S9" s="103"/>
    </row>
    <row r="10" spans="1:19" ht="31.5" x14ac:dyDescent="0.25">
      <c r="A10" s="53" t="s">
        <v>81</v>
      </c>
      <c r="B10" s="97">
        <v>2470</v>
      </c>
      <c r="C10" s="97">
        <v>110</v>
      </c>
      <c r="D10" s="170">
        <v>482</v>
      </c>
      <c r="E10" s="170"/>
      <c r="F10" s="97">
        <v>693</v>
      </c>
      <c r="G10" s="97">
        <v>51</v>
      </c>
      <c r="H10" s="97">
        <v>176</v>
      </c>
      <c r="I10" s="97">
        <v>3982</v>
      </c>
      <c r="J10" s="56" t="s">
        <v>82</v>
      </c>
      <c r="L10" s="103"/>
      <c r="M10" s="103"/>
      <c r="N10" s="103"/>
      <c r="O10" s="103"/>
      <c r="P10" s="103"/>
      <c r="Q10" s="103"/>
      <c r="R10" s="103"/>
      <c r="S10" s="103"/>
    </row>
    <row r="11" spans="1:19" x14ac:dyDescent="0.25">
      <c r="A11" s="53" t="s">
        <v>83</v>
      </c>
      <c r="B11" s="97">
        <v>5851</v>
      </c>
      <c r="C11" s="97">
        <v>395</v>
      </c>
      <c r="D11" s="170">
        <v>977</v>
      </c>
      <c r="E11" s="170"/>
      <c r="F11" s="97">
        <v>1346</v>
      </c>
      <c r="G11" s="97">
        <v>101</v>
      </c>
      <c r="H11" s="97">
        <v>698</v>
      </c>
      <c r="I11" s="97">
        <v>9368</v>
      </c>
      <c r="J11" s="56" t="s">
        <v>84</v>
      </c>
      <c r="L11" s="103"/>
      <c r="M11" s="103"/>
      <c r="N11" s="103"/>
      <c r="O11" s="103"/>
      <c r="P11" s="103"/>
      <c r="Q11" s="103"/>
      <c r="R11" s="103"/>
      <c r="S11" s="103"/>
    </row>
    <row r="12" spans="1:19" ht="31.5" x14ac:dyDescent="0.25">
      <c r="A12" s="53" t="s">
        <v>85</v>
      </c>
      <c r="B12" s="97">
        <v>785</v>
      </c>
      <c r="C12" s="97">
        <v>23</v>
      </c>
      <c r="D12" s="170">
        <v>80</v>
      </c>
      <c r="E12" s="170"/>
      <c r="F12" s="97">
        <v>121</v>
      </c>
      <c r="G12" s="97">
        <v>9</v>
      </c>
      <c r="H12" s="97">
        <v>73</v>
      </c>
      <c r="I12" s="97">
        <v>1091</v>
      </c>
      <c r="J12" s="56" t="s">
        <v>86</v>
      </c>
      <c r="L12" s="103"/>
      <c r="M12" s="103"/>
      <c r="N12" s="103"/>
      <c r="O12" s="103"/>
      <c r="P12" s="103"/>
      <c r="Q12" s="103"/>
      <c r="R12" s="103"/>
      <c r="S12" s="103"/>
    </row>
    <row r="13" spans="1:19" x14ac:dyDescent="0.25">
      <c r="A13" s="53" t="s">
        <v>87</v>
      </c>
      <c r="B13" s="97">
        <v>3245</v>
      </c>
      <c r="C13" s="97">
        <v>339</v>
      </c>
      <c r="D13" s="170">
        <v>775</v>
      </c>
      <c r="E13" s="170"/>
      <c r="F13" s="97">
        <v>1063</v>
      </c>
      <c r="G13" s="97">
        <v>63</v>
      </c>
      <c r="H13" s="97">
        <v>492</v>
      </c>
      <c r="I13" s="97">
        <v>5977</v>
      </c>
      <c r="J13" s="56" t="s">
        <v>88</v>
      </c>
      <c r="L13" s="103"/>
      <c r="M13" s="103"/>
      <c r="N13" s="103"/>
      <c r="O13" s="103"/>
      <c r="P13" s="103"/>
      <c r="Q13" s="103"/>
      <c r="R13" s="103"/>
      <c r="S13" s="103"/>
    </row>
    <row r="14" spans="1:19" x14ac:dyDescent="0.25">
      <c r="A14" s="53" t="s">
        <v>89</v>
      </c>
      <c r="B14" s="97">
        <v>1499</v>
      </c>
      <c r="C14" s="97">
        <v>35</v>
      </c>
      <c r="D14" s="170">
        <v>321</v>
      </c>
      <c r="E14" s="170"/>
      <c r="F14" s="97">
        <v>324</v>
      </c>
      <c r="G14" s="97">
        <v>28</v>
      </c>
      <c r="H14" s="97">
        <v>84</v>
      </c>
      <c r="I14" s="97">
        <v>2291</v>
      </c>
      <c r="J14" s="56" t="s">
        <v>90</v>
      </c>
      <c r="L14" s="103"/>
      <c r="M14" s="103"/>
      <c r="N14" s="103"/>
      <c r="O14" s="103"/>
      <c r="P14" s="103"/>
      <c r="Q14" s="103"/>
      <c r="R14" s="103"/>
      <c r="S14" s="103"/>
    </row>
    <row r="15" spans="1:19" ht="31.5" x14ac:dyDescent="0.25">
      <c r="A15" s="53" t="s">
        <v>91</v>
      </c>
      <c r="B15" s="97">
        <v>3023</v>
      </c>
      <c r="C15" s="97">
        <v>163</v>
      </c>
      <c r="D15" s="170">
        <v>506</v>
      </c>
      <c r="E15" s="170"/>
      <c r="F15" s="97">
        <v>412</v>
      </c>
      <c r="G15" s="97">
        <v>57</v>
      </c>
      <c r="H15" s="97">
        <v>306</v>
      </c>
      <c r="I15" s="97">
        <v>4467</v>
      </c>
      <c r="J15" s="56" t="s">
        <v>92</v>
      </c>
      <c r="L15" s="103"/>
      <c r="M15" s="103"/>
      <c r="N15" s="103"/>
      <c r="O15" s="103"/>
      <c r="P15" s="103"/>
      <c r="Q15" s="103"/>
      <c r="R15" s="103"/>
      <c r="S15" s="103"/>
    </row>
    <row r="16" spans="1:19" x14ac:dyDescent="0.25">
      <c r="A16" s="53" t="s">
        <v>93</v>
      </c>
      <c r="B16" s="97">
        <v>1370</v>
      </c>
      <c r="C16" s="97">
        <v>57</v>
      </c>
      <c r="D16" s="170">
        <v>254</v>
      </c>
      <c r="E16" s="170"/>
      <c r="F16" s="97">
        <v>243</v>
      </c>
      <c r="G16" s="97">
        <v>29</v>
      </c>
      <c r="H16" s="97">
        <v>212</v>
      </c>
      <c r="I16" s="97">
        <v>2165</v>
      </c>
      <c r="J16" s="56" t="s">
        <v>94</v>
      </c>
      <c r="L16" s="103"/>
      <c r="M16" s="103"/>
      <c r="N16" s="103"/>
      <c r="O16" s="103"/>
      <c r="P16" s="103"/>
      <c r="Q16" s="103"/>
      <c r="R16" s="103"/>
      <c r="S16" s="103"/>
    </row>
    <row r="17" spans="1:19" x14ac:dyDescent="0.25">
      <c r="A17" s="53" t="s">
        <v>95</v>
      </c>
      <c r="B17" s="97">
        <v>1105</v>
      </c>
      <c r="C17" s="97">
        <v>27</v>
      </c>
      <c r="D17" s="170">
        <v>189</v>
      </c>
      <c r="E17" s="170"/>
      <c r="F17" s="97">
        <v>209</v>
      </c>
      <c r="G17" s="97">
        <v>9</v>
      </c>
      <c r="H17" s="97">
        <v>120</v>
      </c>
      <c r="I17" s="97">
        <v>1659</v>
      </c>
      <c r="J17" s="56" t="s">
        <v>96</v>
      </c>
      <c r="L17" s="103"/>
      <c r="M17" s="103"/>
      <c r="N17" s="103"/>
      <c r="O17" s="103"/>
      <c r="P17" s="103"/>
      <c r="Q17" s="103"/>
      <c r="R17" s="103"/>
      <c r="S17" s="103"/>
    </row>
    <row r="18" spans="1:19" x14ac:dyDescent="0.25">
      <c r="A18" s="53" t="s">
        <v>97</v>
      </c>
      <c r="B18" s="97">
        <v>6736</v>
      </c>
      <c r="C18" s="97">
        <v>499</v>
      </c>
      <c r="D18" s="170">
        <v>1211</v>
      </c>
      <c r="E18" s="170"/>
      <c r="F18" s="97">
        <v>2078</v>
      </c>
      <c r="G18" s="97">
        <v>180</v>
      </c>
      <c r="H18" s="97">
        <v>518</v>
      </c>
      <c r="I18" s="97">
        <v>11222</v>
      </c>
      <c r="J18" s="56" t="s">
        <v>98</v>
      </c>
      <c r="L18" s="103"/>
      <c r="M18" s="103"/>
      <c r="N18" s="103"/>
      <c r="O18" s="103"/>
      <c r="P18" s="103"/>
      <c r="Q18" s="103"/>
      <c r="R18" s="103"/>
      <c r="S18" s="103"/>
    </row>
    <row r="19" spans="1:19" ht="31.5" x14ac:dyDescent="0.25">
      <c r="A19" s="53" t="s">
        <v>99</v>
      </c>
      <c r="B19" s="97">
        <v>6676</v>
      </c>
      <c r="C19" s="97">
        <v>646</v>
      </c>
      <c r="D19" s="170">
        <v>1012</v>
      </c>
      <c r="E19" s="170"/>
      <c r="F19" s="97">
        <v>1715</v>
      </c>
      <c r="G19" s="97">
        <v>83</v>
      </c>
      <c r="H19" s="97">
        <v>616</v>
      </c>
      <c r="I19" s="97">
        <v>10748</v>
      </c>
      <c r="J19" s="56" t="s">
        <v>100</v>
      </c>
      <c r="L19" s="103"/>
      <c r="M19" s="103"/>
      <c r="N19" s="103"/>
      <c r="O19" s="103"/>
      <c r="P19" s="103"/>
      <c r="Q19" s="103"/>
      <c r="R19" s="103"/>
      <c r="S19" s="103"/>
    </row>
    <row r="20" spans="1:19" x14ac:dyDescent="0.25">
      <c r="A20" s="53" t="s">
        <v>101</v>
      </c>
      <c r="B20" s="97">
        <v>11498</v>
      </c>
      <c r="C20" s="97">
        <v>767</v>
      </c>
      <c r="D20" s="170">
        <v>821</v>
      </c>
      <c r="E20" s="170"/>
      <c r="F20" s="97">
        <v>949</v>
      </c>
      <c r="G20" s="97">
        <v>161</v>
      </c>
      <c r="H20" s="97">
        <v>752</v>
      </c>
      <c r="I20" s="97">
        <v>14948</v>
      </c>
      <c r="J20" s="56" t="s">
        <v>102</v>
      </c>
      <c r="L20" s="103"/>
      <c r="M20" s="103"/>
      <c r="N20" s="103"/>
      <c r="O20" s="103"/>
      <c r="P20" s="103"/>
      <c r="Q20" s="103"/>
      <c r="R20" s="103"/>
      <c r="S20" s="103"/>
    </row>
    <row r="21" spans="1:19" x14ac:dyDescent="0.25">
      <c r="A21" s="53" t="s">
        <v>103</v>
      </c>
      <c r="B21" s="97">
        <v>8537</v>
      </c>
      <c r="C21" s="97">
        <v>823</v>
      </c>
      <c r="D21" s="170">
        <v>735</v>
      </c>
      <c r="E21" s="170"/>
      <c r="F21" s="97">
        <v>1920</v>
      </c>
      <c r="G21" s="97">
        <v>122</v>
      </c>
      <c r="H21" s="97">
        <v>913</v>
      </c>
      <c r="I21" s="97">
        <v>13050</v>
      </c>
      <c r="J21" s="56" t="s">
        <v>104</v>
      </c>
      <c r="L21" s="103"/>
      <c r="M21" s="103"/>
      <c r="N21" s="103"/>
      <c r="O21" s="103"/>
      <c r="P21" s="103"/>
      <c r="Q21" s="103"/>
      <c r="R21" s="103"/>
      <c r="S21" s="103"/>
    </row>
    <row r="22" spans="1:19" ht="31.5" x14ac:dyDescent="0.25">
      <c r="A22" s="53" t="s">
        <v>105</v>
      </c>
      <c r="B22" s="97">
        <v>6307</v>
      </c>
      <c r="C22" s="97">
        <v>328</v>
      </c>
      <c r="D22" s="170">
        <v>382</v>
      </c>
      <c r="E22" s="170"/>
      <c r="F22" s="97">
        <v>915</v>
      </c>
      <c r="G22" s="97">
        <v>58</v>
      </c>
      <c r="H22" s="97">
        <v>578</v>
      </c>
      <c r="I22" s="97">
        <v>8568</v>
      </c>
      <c r="J22" s="56" t="s">
        <v>106</v>
      </c>
      <c r="L22" s="103"/>
      <c r="M22" s="103"/>
      <c r="N22" s="103"/>
      <c r="O22" s="103"/>
      <c r="P22" s="103"/>
      <c r="Q22" s="103"/>
      <c r="R22" s="103"/>
      <c r="S22" s="103"/>
    </row>
    <row r="23" spans="1:19" ht="31.5" x14ac:dyDescent="0.25">
      <c r="A23" s="53" t="s">
        <v>107</v>
      </c>
      <c r="B23" s="97">
        <v>3609</v>
      </c>
      <c r="C23" s="97">
        <v>143</v>
      </c>
      <c r="D23" s="170">
        <v>258</v>
      </c>
      <c r="E23" s="170"/>
      <c r="F23" s="97">
        <v>293</v>
      </c>
      <c r="G23" s="97">
        <v>68</v>
      </c>
      <c r="H23" s="97">
        <v>268</v>
      </c>
      <c r="I23" s="97">
        <v>4639</v>
      </c>
      <c r="J23" s="56" t="s">
        <v>108</v>
      </c>
      <c r="L23" s="103"/>
      <c r="M23" s="103"/>
      <c r="N23" s="103"/>
      <c r="O23" s="103"/>
      <c r="P23" s="103"/>
      <c r="Q23" s="103"/>
      <c r="R23" s="103"/>
      <c r="S23" s="103"/>
    </row>
    <row r="24" spans="1:19" ht="31.5" x14ac:dyDescent="0.25">
      <c r="A24" s="53" t="s">
        <v>109</v>
      </c>
      <c r="B24" s="97">
        <v>3518</v>
      </c>
      <c r="C24" s="97">
        <v>203</v>
      </c>
      <c r="D24" s="170">
        <v>185</v>
      </c>
      <c r="E24" s="170"/>
      <c r="F24" s="97">
        <v>412</v>
      </c>
      <c r="G24" s="97">
        <v>60</v>
      </c>
      <c r="H24" s="97">
        <v>281</v>
      </c>
      <c r="I24" s="97">
        <v>4659</v>
      </c>
      <c r="J24" s="56" t="s">
        <v>110</v>
      </c>
      <c r="L24" s="103"/>
      <c r="M24" s="103"/>
      <c r="N24" s="103"/>
      <c r="O24" s="103"/>
      <c r="P24" s="103"/>
      <c r="Q24" s="103"/>
      <c r="R24" s="103"/>
      <c r="S24" s="103"/>
    </row>
    <row r="25" spans="1:19" x14ac:dyDescent="0.25">
      <c r="A25" s="53" t="s">
        <v>111</v>
      </c>
      <c r="B25" s="97">
        <v>4354</v>
      </c>
      <c r="C25" s="97">
        <v>246</v>
      </c>
      <c r="D25" s="170">
        <v>734</v>
      </c>
      <c r="E25" s="170"/>
      <c r="F25" s="97">
        <v>734</v>
      </c>
      <c r="G25" s="97">
        <v>74</v>
      </c>
      <c r="H25" s="97">
        <v>437</v>
      </c>
      <c r="I25" s="97">
        <v>6579</v>
      </c>
      <c r="J25" s="56" t="s">
        <v>112</v>
      </c>
      <c r="L25" s="103"/>
      <c r="M25" s="103"/>
      <c r="N25" s="103"/>
      <c r="O25" s="103"/>
      <c r="P25" s="103"/>
      <c r="Q25" s="103"/>
      <c r="R25" s="103"/>
      <c r="S25" s="103"/>
    </row>
    <row r="26" spans="1:19" ht="31.5" x14ac:dyDescent="0.25">
      <c r="A26" s="53" t="s">
        <v>113</v>
      </c>
      <c r="B26" s="97">
        <v>6544</v>
      </c>
      <c r="C26" s="97">
        <v>654</v>
      </c>
      <c r="D26" s="170">
        <v>763</v>
      </c>
      <c r="E26" s="170"/>
      <c r="F26" s="97">
        <v>1195</v>
      </c>
      <c r="G26" s="97">
        <v>85</v>
      </c>
      <c r="H26" s="97">
        <v>948</v>
      </c>
      <c r="I26" s="97">
        <v>10189</v>
      </c>
      <c r="J26" s="56" t="s">
        <v>114</v>
      </c>
      <c r="L26" s="103"/>
      <c r="M26" s="103"/>
      <c r="N26" s="103"/>
      <c r="O26" s="103"/>
      <c r="P26" s="103"/>
      <c r="Q26" s="103"/>
      <c r="R26" s="103"/>
      <c r="S26" s="103"/>
    </row>
    <row r="27" spans="1:19" ht="31.5" x14ac:dyDescent="0.25">
      <c r="A27" s="53" t="s">
        <v>115</v>
      </c>
      <c r="B27" s="97">
        <v>3553</v>
      </c>
      <c r="C27" s="97">
        <v>172</v>
      </c>
      <c r="D27" s="170">
        <v>127</v>
      </c>
      <c r="E27" s="170"/>
      <c r="F27" s="97">
        <v>232</v>
      </c>
      <c r="G27" s="97">
        <v>12</v>
      </c>
      <c r="H27" s="97">
        <v>254</v>
      </c>
      <c r="I27" s="97">
        <v>4350</v>
      </c>
      <c r="J27" s="56" t="s">
        <v>116</v>
      </c>
      <c r="L27" s="103"/>
      <c r="M27" s="103"/>
      <c r="N27" s="103"/>
      <c r="O27" s="103"/>
      <c r="P27" s="103"/>
      <c r="Q27" s="103"/>
      <c r="R27" s="103"/>
      <c r="S27" s="103"/>
    </row>
    <row r="28" spans="1:19" x14ac:dyDescent="0.25">
      <c r="A28" s="53" t="s">
        <v>117</v>
      </c>
      <c r="B28" s="97">
        <v>2467</v>
      </c>
      <c r="C28" s="97">
        <v>66</v>
      </c>
      <c r="D28" s="170">
        <v>301</v>
      </c>
      <c r="E28" s="170"/>
      <c r="F28" s="97">
        <v>472</v>
      </c>
      <c r="G28" s="97">
        <v>28</v>
      </c>
      <c r="H28" s="97">
        <v>264</v>
      </c>
      <c r="I28" s="97">
        <v>3598</v>
      </c>
      <c r="J28" s="56" t="s">
        <v>118</v>
      </c>
      <c r="L28" s="103"/>
      <c r="M28" s="103"/>
      <c r="N28" s="103"/>
      <c r="O28" s="103"/>
      <c r="P28" s="103"/>
      <c r="Q28" s="103"/>
      <c r="R28" s="103"/>
      <c r="S28" s="103"/>
    </row>
    <row r="29" spans="1:19" x14ac:dyDescent="0.25">
      <c r="A29" s="53" t="s">
        <v>119</v>
      </c>
      <c r="B29" s="97">
        <v>439</v>
      </c>
      <c r="C29" s="97">
        <v>9</v>
      </c>
      <c r="D29" s="170">
        <v>93</v>
      </c>
      <c r="E29" s="170"/>
      <c r="F29" s="97">
        <v>105</v>
      </c>
      <c r="G29" s="97">
        <v>9</v>
      </c>
      <c r="H29" s="97">
        <v>56</v>
      </c>
      <c r="I29" s="97">
        <v>711</v>
      </c>
      <c r="J29" s="56" t="s">
        <v>120</v>
      </c>
      <c r="L29" s="103"/>
      <c r="M29" s="103"/>
      <c r="N29" s="103"/>
      <c r="O29" s="103"/>
      <c r="P29" s="103"/>
      <c r="Q29" s="103"/>
      <c r="R29" s="103"/>
      <c r="S29" s="103"/>
    </row>
    <row r="30" spans="1:19" x14ac:dyDescent="0.25">
      <c r="A30" s="53" t="s">
        <v>121</v>
      </c>
      <c r="B30" s="97">
        <v>1695</v>
      </c>
      <c r="C30" s="97">
        <v>230</v>
      </c>
      <c r="D30" s="170">
        <v>263</v>
      </c>
      <c r="E30" s="170"/>
      <c r="F30" s="97">
        <v>286</v>
      </c>
      <c r="G30" s="97">
        <v>32</v>
      </c>
      <c r="H30" s="100">
        <v>186</v>
      </c>
      <c r="I30" s="97">
        <v>2692</v>
      </c>
      <c r="J30" s="56" t="s">
        <v>122</v>
      </c>
      <c r="L30" s="103"/>
    </row>
    <row r="31" spans="1:19" x14ac:dyDescent="0.25">
      <c r="A31" s="53" t="s">
        <v>123</v>
      </c>
      <c r="B31" s="104">
        <f>SUM(B7:B30)</f>
        <v>100909</v>
      </c>
      <c r="C31" s="104">
        <f>SUM(C7:C30)</f>
        <v>6944</v>
      </c>
      <c r="D31" s="170">
        <f>SUM(D7:D30)</f>
        <v>13731</v>
      </c>
      <c r="E31" s="170"/>
      <c r="F31" s="145">
        <f t="shared" ref="F31:I31" si="0">SUM(F7:F30)</f>
        <v>23112</v>
      </c>
      <c r="G31" s="145">
        <f t="shared" si="0"/>
        <v>1769</v>
      </c>
      <c r="H31" s="100">
        <v>10028</v>
      </c>
      <c r="I31" s="145">
        <f t="shared" si="0"/>
        <v>156493</v>
      </c>
      <c r="J31" s="58" t="s">
        <v>124</v>
      </c>
      <c r="L31" s="103"/>
    </row>
  </sheetData>
  <mergeCells count="31">
    <mergeCell ref="A3:J3"/>
    <mergeCell ref="A4:A6"/>
    <mergeCell ref="B4:G4"/>
    <mergeCell ref="J5:J6"/>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euil56"/>
  <dimension ref="A1:H31"/>
  <sheetViews>
    <sheetView rightToLeft="1" workbookViewId="0"/>
  </sheetViews>
  <sheetFormatPr baseColWidth="10" defaultColWidth="11.28515625" defaultRowHeight="15.75" x14ac:dyDescent="0.25"/>
  <cols>
    <col min="1" max="4" width="11.42578125" style="27"/>
    <col min="5" max="5" width="11.28515625" style="27"/>
    <col min="6" max="6" width="11.42578125" style="27"/>
    <col min="7" max="8" width="11.42578125" style="27" customWidth="1"/>
  </cols>
  <sheetData>
    <row r="1" spans="1:8" ht="60" customHeight="1" x14ac:dyDescent="0.25">
      <c r="H1" s="114" t="e" vm="6">
        <v>#VALUE!</v>
      </c>
    </row>
    <row r="2" spans="1:8" ht="15.95" customHeight="1" x14ac:dyDescent="0.25"/>
    <row r="3" spans="1:8" ht="78" customHeight="1" x14ac:dyDescent="0.25">
      <c r="A3" s="195" t="s">
        <v>375</v>
      </c>
      <c r="B3" s="195"/>
      <c r="C3" s="195"/>
      <c r="D3" s="195"/>
      <c r="E3" s="195"/>
      <c r="F3" s="195"/>
      <c r="G3" s="195"/>
      <c r="H3" s="195"/>
    </row>
    <row r="4" spans="1:8" ht="49.5" customHeight="1" x14ac:dyDescent="0.25">
      <c r="A4" s="155" t="s">
        <v>201</v>
      </c>
      <c r="B4" s="166" t="s">
        <v>253</v>
      </c>
      <c r="C4" s="166"/>
      <c r="D4" s="166"/>
      <c r="E4" s="166"/>
      <c r="F4" s="166"/>
      <c r="G4" s="84"/>
      <c r="H4" s="155" t="s">
        <v>74</v>
      </c>
    </row>
    <row r="5" spans="1:8" ht="47.25" x14ac:dyDescent="0.25">
      <c r="A5" s="155"/>
      <c r="B5" s="50" t="s">
        <v>214</v>
      </c>
      <c r="C5" s="50" t="s">
        <v>215</v>
      </c>
      <c r="D5" s="51" t="s">
        <v>216</v>
      </c>
      <c r="E5" s="74" t="s">
        <v>203</v>
      </c>
      <c r="F5" s="143" t="s">
        <v>349</v>
      </c>
      <c r="G5" s="74" t="s">
        <v>200</v>
      </c>
      <c r="H5" s="155"/>
    </row>
    <row r="6" spans="1:8" x14ac:dyDescent="0.25">
      <c r="A6" s="155"/>
      <c r="B6" s="183"/>
      <c r="C6" s="183"/>
      <c r="D6" s="183"/>
      <c r="E6" s="183"/>
      <c r="F6" s="183"/>
      <c r="G6" s="183"/>
      <c r="H6" s="155"/>
    </row>
    <row r="7" spans="1:8" x14ac:dyDescent="0.25">
      <c r="A7" s="53" t="s">
        <v>75</v>
      </c>
      <c r="B7" s="97">
        <v>124</v>
      </c>
      <c r="C7" s="97">
        <v>303</v>
      </c>
      <c r="D7" s="97">
        <v>3493</v>
      </c>
      <c r="E7" s="97">
        <v>5897</v>
      </c>
      <c r="F7" s="97">
        <v>448</v>
      </c>
      <c r="G7" s="97">
        <v>10265</v>
      </c>
      <c r="H7" s="56" t="s">
        <v>76</v>
      </c>
    </row>
    <row r="8" spans="1:8" x14ac:dyDescent="0.25">
      <c r="A8" s="53" t="s">
        <v>77</v>
      </c>
      <c r="B8" s="97">
        <v>79</v>
      </c>
      <c r="C8" s="97">
        <v>208</v>
      </c>
      <c r="D8" s="97">
        <v>1974</v>
      </c>
      <c r="E8" s="97">
        <v>4296</v>
      </c>
      <c r="F8" s="97">
        <v>270</v>
      </c>
      <c r="G8" s="97">
        <v>6827</v>
      </c>
      <c r="H8" s="56" t="s">
        <v>78</v>
      </c>
    </row>
    <row r="9" spans="1:8" ht="31.5" x14ac:dyDescent="0.25">
      <c r="A9" s="53" t="s">
        <v>79</v>
      </c>
      <c r="B9" s="97">
        <v>120</v>
      </c>
      <c r="C9" s="97">
        <v>338</v>
      </c>
      <c r="D9" s="97">
        <v>3557</v>
      </c>
      <c r="E9" s="97">
        <v>5635</v>
      </c>
      <c r="F9" s="97">
        <v>505</v>
      </c>
      <c r="G9" s="97">
        <v>10155</v>
      </c>
      <c r="H9" s="56" t="s">
        <v>80</v>
      </c>
    </row>
    <row r="10" spans="1:8" ht="31.5" x14ac:dyDescent="0.25">
      <c r="A10" s="53" t="s">
        <v>81</v>
      </c>
      <c r="B10" s="97">
        <v>37</v>
      </c>
      <c r="C10" s="97">
        <v>202</v>
      </c>
      <c r="D10" s="97">
        <v>1456</v>
      </c>
      <c r="E10" s="97">
        <v>1872</v>
      </c>
      <c r="F10" s="97">
        <v>193</v>
      </c>
      <c r="G10" s="97">
        <v>3760</v>
      </c>
      <c r="H10" s="56" t="s">
        <v>82</v>
      </c>
    </row>
    <row r="11" spans="1:8" x14ac:dyDescent="0.25">
      <c r="A11" s="53" t="s">
        <v>83</v>
      </c>
      <c r="B11" s="97">
        <v>64</v>
      </c>
      <c r="C11" s="97">
        <v>751</v>
      </c>
      <c r="D11" s="97">
        <v>3465</v>
      </c>
      <c r="E11" s="97">
        <v>3750</v>
      </c>
      <c r="F11" s="97">
        <v>477</v>
      </c>
      <c r="G11" s="97">
        <v>8507</v>
      </c>
      <c r="H11" s="56" t="s">
        <v>84</v>
      </c>
    </row>
    <row r="12" spans="1:8" ht="31.5" x14ac:dyDescent="0.25">
      <c r="A12" s="53" t="s">
        <v>85</v>
      </c>
      <c r="B12" s="97">
        <v>5</v>
      </c>
      <c r="C12" s="97">
        <v>79</v>
      </c>
      <c r="D12" s="97">
        <v>473</v>
      </c>
      <c r="E12" s="97">
        <v>359</v>
      </c>
      <c r="F12" s="97">
        <v>88</v>
      </c>
      <c r="G12" s="97">
        <v>1004</v>
      </c>
      <c r="H12" s="56" t="s">
        <v>86</v>
      </c>
    </row>
    <row r="13" spans="1:8" x14ac:dyDescent="0.25">
      <c r="A13" s="53" t="s">
        <v>87</v>
      </c>
      <c r="B13" s="97">
        <v>54</v>
      </c>
      <c r="C13" s="97">
        <v>334</v>
      </c>
      <c r="D13" s="97">
        <v>2381</v>
      </c>
      <c r="E13" s="97">
        <v>2321</v>
      </c>
      <c r="F13" s="97">
        <v>315</v>
      </c>
      <c r="G13" s="97">
        <v>5405</v>
      </c>
      <c r="H13" s="56" t="s">
        <v>88</v>
      </c>
    </row>
    <row r="14" spans="1:8" x14ac:dyDescent="0.25">
      <c r="A14" s="53" t="s">
        <v>89</v>
      </c>
      <c r="B14" s="97">
        <v>24</v>
      </c>
      <c r="C14" s="97">
        <v>98</v>
      </c>
      <c r="D14" s="97">
        <v>836</v>
      </c>
      <c r="E14" s="97">
        <v>1046</v>
      </c>
      <c r="F14" s="97">
        <v>161</v>
      </c>
      <c r="G14" s="97">
        <v>2165</v>
      </c>
      <c r="H14" s="56" t="s">
        <v>90</v>
      </c>
    </row>
    <row r="15" spans="1:8" ht="31.5" x14ac:dyDescent="0.25">
      <c r="A15" s="53" t="s">
        <v>91</v>
      </c>
      <c r="B15" s="97">
        <v>59</v>
      </c>
      <c r="C15" s="97">
        <v>411</v>
      </c>
      <c r="D15" s="97">
        <v>2219</v>
      </c>
      <c r="E15" s="97">
        <v>1277</v>
      </c>
      <c r="F15" s="97">
        <v>144</v>
      </c>
      <c r="G15" s="97">
        <v>4110</v>
      </c>
      <c r="H15" s="56" t="s">
        <v>92</v>
      </c>
    </row>
    <row r="16" spans="1:8" x14ac:dyDescent="0.25">
      <c r="A16" s="53" t="s">
        <v>93</v>
      </c>
      <c r="B16" s="97">
        <v>26</v>
      </c>
      <c r="C16" s="97">
        <v>115</v>
      </c>
      <c r="D16" s="97">
        <v>692</v>
      </c>
      <c r="E16" s="97">
        <v>986</v>
      </c>
      <c r="F16" s="97">
        <v>104</v>
      </c>
      <c r="G16" s="97">
        <v>1923</v>
      </c>
      <c r="H16" s="56" t="s">
        <v>94</v>
      </c>
    </row>
    <row r="17" spans="1:8" x14ac:dyDescent="0.25">
      <c r="A17" s="53" t="s">
        <v>95</v>
      </c>
      <c r="B17" s="97">
        <v>16</v>
      </c>
      <c r="C17" s="97">
        <v>86</v>
      </c>
      <c r="D17" s="97">
        <v>628</v>
      </c>
      <c r="E17" s="97">
        <v>727</v>
      </c>
      <c r="F17" s="97">
        <v>75</v>
      </c>
      <c r="G17" s="97">
        <v>1532</v>
      </c>
      <c r="H17" s="56" t="s">
        <v>96</v>
      </c>
    </row>
    <row r="18" spans="1:8" x14ac:dyDescent="0.25">
      <c r="A18" s="53" t="s">
        <v>97</v>
      </c>
      <c r="B18" s="97">
        <v>92</v>
      </c>
      <c r="C18" s="97">
        <v>781</v>
      </c>
      <c r="D18" s="97">
        <v>4428</v>
      </c>
      <c r="E18" s="97">
        <v>4687</v>
      </c>
      <c r="F18" s="97">
        <v>465</v>
      </c>
      <c r="G18" s="97">
        <v>10453</v>
      </c>
      <c r="H18" s="56" t="s">
        <v>98</v>
      </c>
    </row>
    <row r="19" spans="1:8" ht="31.5" x14ac:dyDescent="0.25">
      <c r="A19" s="53" t="s">
        <v>99</v>
      </c>
      <c r="B19" s="97">
        <v>75</v>
      </c>
      <c r="C19" s="97">
        <v>1011</v>
      </c>
      <c r="D19" s="97">
        <v>4653</v>
      </c>
      <c r="E19" s="97">
        <v>3830</v>
      </c>
      <c r="F19" s="97">
        <v>427</v>
      </c>
      <c r="G19" s="97">
        <v>9996</v>
      </c>
      <c r="H19" s="56" t="s">
        <v>100</v>
      </c>
    </row>
    <row r="20" spans="1:8" x14ac:dyDescent="0.25">
      <c r="A20" s="53" t="s">
        <v>101</v>
      </c>
      <c r="B20" s="97">
        <v>171</v>
      </c>
      <c r="C20" s="97">
        <v>2779</v>
      </c>
      <c r="D20" s="97">
        <v>7859</v>
      </c>
      <c r="E20" s="97">
        <v>2733</v>
      </c>
      <c r="F20" s="97">
        <v>482</v>
      </c>
      <c r="G20" s="97">
        <v>14024</v>
      </c>
      <c r="H20" s="56" t="s">
        <v>102</v>
      </c>
    </row>
    <row r="21" spans="1:8" x14ac:dyDescent="0.25">
      <c r="A21" s="53" t="s">
        <v>103</v>
      </c>
      <c r="B21" s="97">
        <v>78</v>
      </c>
      <c r="C21" s="97">
        <v>1325</v>
      </c>
      <c r="D21" s="97">
        <v>5307</v>
      </c>
      <c r="E21" s="97">
        <v>4727</v>
      </c>
      <c r="F21" s="97">
        <v>525</v>
      </c>
      <c r="G21" s="97">
        <v>11962</v>
      </c>
      <c r="H21" s="56" t="s">
        <v>104</v>
      </c>
    </row>
    <row r="22" spans="1:8" ht="31.5" x14ac:dyDescent="0.25">
      <c r="A22" s="53" t="s">
        <v>105</v>
      </c>
      <c r="B22" s="97">
        <v>58</v>
      </c>
      <c r="C22" s="97">
        <v>1400</v>
      </c>
      <c r="D22" s="97">
        <v>4120</v>
      </c>
      <c r="E22" s="97">
        <v>2166</v>
      </c>
      <c r="F22" s="97">
        <v>207</v>
      </c>
      <c r="G22" s="97">
        <v>7951</v>
      </c>
      <c r="H22" s="56" t="s">
        <v>106</v>
      </c>
    </row>
    <row r="23" spans="1:8" ht="31.5" x14ac:dyDescent="0.25">
      <c r="A23" s="53" t="s">
        <v>107</v>
      </c>
      <c r="B23" s="97">
        <v>37</v>
      </c>
      <c r="C23" s="97">
        <v>445</v>
      </c>
      <c r="D23" s="97">
        <v>2234</v>
      </c>
      <c r="E23" s="97">
        <v>1493</v>
      </c>
      <c r="F23" s="97">
        <v>109</v>
      </c>
      <c r="G23" s="97">
        <v>4318</v>
      </c>
      <c r="H23" s="56" t="s">
        <v>108</v>
      </c>
    </row>
    <row r="24" spans="1:8" ht="31.5" x14ac:dyDescent="0.25">
      <c r="A24" s="53" t="s">
        <v>109</v>
      </c>
      <c r="B24" s="97">
        <v>37</v>
      </c>
      <c r="C24" s="97">
        <v>490</v>
      </c>
      <c r="D24" s="97">
        <v>2114</v>
      </c>
      <c r="E24" s="97">
        <v>1560</v>
      </c>
      <c r="F24" s="97">
        <v>128</v>
      </c>
      <c r="G24" s="97">
        <v>4329</v>
      </c>
      <c r="H24" s="56" t="s">
        <v>110</v>
      </c>
    </row>
    <row r="25" spans="1:8" x14ac:dyDescent="0.25">
      <c r="A25" s="53" t="s">
        <v>111</v>
      </c>
      <c r="B25" s="97">
        <v>33</v>
      </c>
      <c r="C25" s="97">
        <v>423</v>
      </c>
      <c r="D25" s="97">
        <v>3114</v>
      </c>
      <c r="E25" s="97">
        <v>2057</v>
      </c>
      <c r="F25" s="97">
        <v>432</v>
      </c>
      <c r="G25" s="97">
        <v>6059</v>
      </c>
      <c r="H25" s="56" t="s">
        <v>112</v>
      </c>
    </row>
    <row r="26" spans="1:8" ht="31.5" x14ac:dyDescent="0.25">
      <c r="A26" s="53" t="s">
        <v>113</v>
      </c>
      <c r="B26" s="97">
        <v>41</v>
      </c>
      <c r="C26" s="97">
        <v>910</v>
      </c>
      <c r="D26" s="97">
        <v>5305</v>
      </c>
      <c r="E26" s="97">
        <v>2397</v>
      </c>
      <c r="F26" s="97">
        <v>431</v>
      </c>
      <c r="G26" s="97">
        <v>9084</v>
      </c>
      <c r="H26" s="56" t="s">
        <v>114</v>
      </c>
    </row>
    <row r="27" spans="1:8" ht="31.5" x14ac:dyDescent="0.25">
      <c r="A27" s="53" t="s">
        <v>115</v>
      </c>
      <c r="B27" s="97">
        <v>10</v>
      </c>
      <c r="C27" s="97">
        <v>456</v>
      </c>
      <c r="D27" s="97">
        <v>2674</v>
      </c>
      <c r="E27" s="97">
        <v>745</v>
      </c>
      <c r="F27" s="97">
        <v>195</v>
      </c>
      <c r="G27" s="97">
        <v>4080</v>
      </c>
      <c r="H27" s="56" t="s">
        <v>116</v>
      </c>
    </row>
    <row r="28" spans="1:8" x14ac:dyDescent="0.25">
      <c r="A28" s="53" t="s">
        <v>117</v>
      </c>
      <c r="B28" s="97">
        <v>23</v>
      </c>
      <c r="C28" s="97">
        <v>124</v>
      </c>
      <c r="D28" s="97">
        <v>1494</v>
      </c>
      <c r="E28" s="97">
        <v>1487</v>
      </c>
      <c r="F28" s="97">
        <v>161</v>
      </c>
      <c r="G28" s="97">
        <v>3289</v>
      </c>
      <c r="H28" s="56" t="s">
        <v>118</v>
      </c>
    </row>
    <row r="29" spans="1:8" x14ac:dyDescent="0.25">
      <c r="A29" s="53" t="s">
        <v>119</v>
      </c>
      <c r="B29" s="97">
        <v>2</v>
      </c>
      <c r="C29" s="97">
        <v>21</v>
      </c>
      <c r="D29" s="97">
        <v>210</v>
      </c>
      <c r="E29" s="97">
        <v>377</v>
      </c>
      <c r="F29" s="97">
        <v>36</v>
      </c>
      <c r="G29" s="97">
        <v>646</v>
      </c>
      <c r="H29" s="56" t="s">
        <v>120</v>
      </c>
    </row>
    <row r="30" spans="1:8" x14ac:dyDescent="0.25">
      <c r="A30" s="53" t="s">
        <v>121</v>
      </c>
      <c r="B30" s="97">
        <v>13</v>
      </c>
      <c r="C30" s="97">
        <v>169</v>
      </c>
      <c r="D30" s="97">
        <v>1406</v>
      </c>
      <c r="E30" s="97">
        <v>777</v>
      </c>
      <c r="F30" s="97">
        <v>132</v>
      </c>
      <c r="G30" s="97">
        <v>2497</v>
      </c>
      <c r="H30" s="56" t="s">
        <v>122</v>
      </c>
    </row>
    <row r="31" spans="1:8" x14ac:dyDescent="0.25">
      <c r="A31" s="53" t="s">
        <v>123</v>
      </c>
      <c r="B31" s="97">
        <v>1278</v>
      </c>
      <c r="C31" s="97">
        <v>13259</v>
      </c>
      <c r="D31" s="97">
        <v>66092</v>
      </c>
      <c r="E31" s="97">
        <v>57202</v>
      </c>
      <c r="F31" s="97">
        <v>6510</v>
      </c>
      <c r="G31" s="97">
        <v>144341</v>
      </c>
      <c r="H31" s="58" t="s">
        <v>124</v>
      </c>
    </row>
  </sheetData>
  <mergeCells count="5">
    <mergeCell ref="A3:H3"/>
    <mergeCell ref="A4:A6"/>
    <mergeCell ref="B4:F4"/>
    <mergeCell ref="H4:H6"/>
    <mergeCell ref="B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dimension ref="A1:H10"/>
  <sheetViews>
    <sheetView rightToLeft="1" zoomScale="75" zoomScaleNormal="75" workbookViewId="0"/>
  </sheetViews>
  <sheetFormatPr baseColWidth="10" defaultColWidth="11.28515625" defaultRowHeight="15.75" x14ac:dyDescent="0.25"/>
  <cols>
    <col min="1" max="8" width="11.42578125" style="23"/>
  </cols>
  <sheetData>
    <row r="1" spans="1:8" ht="60" customHeight="1" x14ac:dyDescent="0.25">
      <c r="G1" s="187" t="e" vm="5">
        <v>#VALUE!</v>
      </c>
    </row>
    <row r="2" spans="1:8" ht="15.95" customHeight="1" x14ac:dyDescent="0.25"/>
    <row r="3" spans="1:8" ht="81.75" customHeight="1" x14ac:dyDescent="0.25">
      <c r="A3" s="191" t="s">
        <v>233</v>
      </c>
      <c r="B3" s="191"/>
      <c r="C3" s="191"/>
      <c r="D3" s="191"/>
      <c r="E3" s="191"/>
      <c r="F3" s="191"/>
      <c r="G3" s="191"/>
      <c r="H3"/>
    </row>
    <row r="4" spans="1:8" ht="141.75" x14ac:dyDescent="0.25">
      <c r="A4" s="158" t="s">
        <v>64</v>
      </c>
      <c r="B4" s="17" t="s">
        <v>234</v>
      </c>
      <c r="C4" s="17" t="s">
        <v>235</v>
      </c>
      <c r="D4" s="17" t="s">
        <v>236</v>
      </c>
      <c r="E4" s="17" t="s">
        <v>237</v>
      </c>
      <c r="F4" s="17" t="s">
        <v>238</v>
      </c>
      <c r="G4" s="17" t="s">
        <v>38</v>
      </c>
      <c r="H4"/>
    </row>
    <row r="5" spans="1:8" x14ac:dyDescent="0.25">
      <c r="A5" s="158"/>
      <c r="B5" s="158"/>
      <c r="C5" s="158"/>
      <c r="D5" s="158"/>
      <c r="E5" s="158"/>
      <c r="F5" s="158" t="s">
        <v>30</v>
      </c>
      <c r="G5" s="158"/>
      <c r="H5"/>
    </row>
    <row r="6" spans="1:8" ht="63" x14ac:dyDescent="0.25">
      <c r="A6" s="21" t="s">
        <v>33</v>
      </c>
      <c r="B6" s="18">
        <f>E6+D6+C6</f>
        <v>129740</v>
      </c>
      <c r="C6" s="18">
        <v>48603</v>
      </c>
      <c r="D6" s="18">
        <v>14629</v>
      </c>
      <c r="E6" s="31">
        <v>66508</v>
      </c>
      <c r="F6" s="19">
        <f>((C6+D6)/B6)*100</f>
        <v>48.737474949899799</v>
      </c>
      <c r="G6" s="19">
        <f>(D6/(D6+C6))*100</f>
        <v>23.135437753036435</v>
      </c>
    </row>
    <row r="7" spans="1:8" ht="47.25" x14ac:dyDescent="0.25">
      <c r="A7" s="21" t="s">
        <v>34</v>
      </c>
      <c r="B7" s="18">
        <f t="shared" ref="B7:B9" si="0">E7+D7+C7</f>
        <v>360029</v>
      </c>
      <c r="C7" s="49">
        <v>218823</v>
      </c>
      <c r="D7" s="18">
        <v>31425</v>
      </c>
      <c r="E7" s="31">
        <v>109781</v>
      </c>
      <c r="F7" s="19">
        <f t="shared" ref="F7:F10" si="1">((C7+D7)/B7)*100</f>
        <v>69.507734099197563</v>
      </c>
      <c r="G7" s="19">
        <f t="shared" ref="G7:G10" si="2">(D7/(D7+C7))*100</f>
        <v>12.557542917425913</v>
      </c>
    </row>
    <row r="8" spans="1:8" ht="47.25" x14ac:dyDescent="0.25">
      <c r="A8" s="21" t="s">
        <v>35</v>
      </c>
      <c r="B8" s="18">
        <f t="shared" si="0"/>
        <v>17378</v>
      </c>
      <c r="C8" s="49">
        <v>3242</v>
      </c>
      <c r="D8" s="18">
        <v>715</v>
      </c>
      <c r="E8" s="31">
        <v>13421</v>
      </c>
      <c r="F8" s="19">
        <f t="shared" si="1"/>
        <v>22.770169179422258</v>
      </c>
      <c r="G8" s="19">
        <f t="shared" si="2"/>
        <v>18.069244377053323</v>
      </c>
    </row>
    <row r="9" spans="1:8" ht="47.25" x14ac:dyDescent="0.25">
      <c r="A9" s="21" t="s">
        <v>36</v>
      </c>
      <c r="B9" s="18">
        <f t="shared" si="0"/>
        <v>19316</v>
      </c>
      <c r="C9" s="18">
        <v>10868</v>
      </c>
      <c r="D9" s="18">
        <v>2195</v>
      </c>
      <c r="E9" s="31">
        <v>6253</v>
      </c>
      <c r="F9" s="19">
        <f t="shared" si="1"/>
        <v>67.627873265686475</v>
      </c>
      <c r="G9" s="19">
        <f t="shared" si="2"/>
        <v>16.803184567097908</v>
      </c>
    </row>
    <row r="10" spans="1:8" ht="47.25" x14ac:dyDescent="0.25">
      <c r="A10" s="22" t="s">
        <v>65</v>
      </c>
      <c r="B10" s="28">
        <f>SUM(B6:B9)</f>
        <v>526463</v>
      </c>
      <c r="C10" s="28">
        <f>SUM(C6:C9)</f>
        <v>281536</v>
      </c>
      <c r="D10" s="28">
        <f>SUM(D6:D9)</f>
        <v>48964</v>
      </c>
      <c r="E10" s="32">
        <f>SUM(E6:E9)</f>
        <v>195963</v>
      </c>
      <c r="F10" s="19">
        <f t="shared" si="1"/>
        <v>62.77744114971042</v>
      </c>
      <c r="G10" s="19">
        <f t="shared" si="2"/>
        <v>14.815128593040846</v>
      </c>
      <c r="H10"/>
    </row>
  </sheetData>
  <mergeCells count="4">
    <mergeCell ref="A4:A5"/>
    <mergeCell ref="B5:E5"/>
    <mergeCell ref="F5:G5"/>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dimension ref="A1:H20"/>
  <sheetViews>
    <sheetView rightToLeft="1" workbookViewId="0"/>
  </sheetViews>
  <sheetFormatPr baseColWidth="10" defaultColWidth="11.28515625" defaultRowHeight="15.75" x14ac:dyDescent="0.25"/>
  <cols>
    <col min="1" max="8" width="11.42578125" style="24"/>
  </cols>
  <sheetData>
    <row r="1" spans="1:8" ht="60" customHeight="1" x14ac:dyDescent="0.25">
      <c r="H1" s="186" t="e" vm="6">
        <v>#VALUE!</v>
      </c>
    </row>
    <row r="2" spans="1:8" ht="15.95" customHeight="1" x14ac:dyDescent="0.25"/>
    <row r="3" spans="1:8" ht="30.75" customHeight="1" x14ac:dyDescent="0.25">
      <c r="A3" s="196" t="s">
        <v>239</v>
      </c>
      <c r="B3" s="196"/>
      <c r="C3" s="196"/>
      <c r="D3" s="196"/>
      <c r="E3" s="196"/>
      <c r="F3" s="196"/>
      <c r="G3" s="196"/>
      <c r="H3" s="196"/>
    </row>
    <row r="4" spans="1:8" ht="75" customHeight="1" x14ac:dyDescent="0.25">
      <c r="A4" s="195" t="s">
        <v>240</v>
      </c>
      <c r="B4" s="195"/>
      <c r="C4" s="195"/>
      <c r="D4" s="195"/>
      <c r="E4" s="195"/>
      <c r="F4" s="195"/>
      <c r="G4" s="195"/>
      <c r="H4" s="195"/>
    </row>
    <row r="5" spans="1:8" x14ac:dyDescent="0.25">
      <c r="A5" s="155" t="s">
        <v>43</v>
      </c>
      <c r="B5" s="156" t="s">
        <v>66</v>
      </c>
      <c r="C5" s="157"/>
      <c r="D5" s="157"/>
      <c r="E5" s="156" t="s">
        <v>45</v>
      </c>
      <c r="F5" s="157"/>
      <c r="G5" s="157"/>
      <c r="H5" s="155" t="s">
        <v>46</v>
      </c>
    </row>
    <row r="6" spans="1:8" ht="31.5" x14ac:dyDescent="0.25">
      <c r="A6" s="155"/>
      <c r="B6" s="33" t="s">
        <v>47</v>
      </c>
      <c r="C6" s="33" t="s">
        <v>48</v>
      </c>
      <c r="D6" s="33" t="s">
        <v>49</v>
      </c>
      <c r="E6" s="33" t="s">
        <v>47</v>
      </c>
      <c r="F6" s="33" t="s">
        <v>48</v>
      </c>
      <c r="G6" s="33" t="s">
        <v>49</v>
      </c>
      <c r="H6" s="155"/>
    </row>
    <row r="7" spans="1:8" x14ac:dyDescent="0.25">
      <c r="A7" s="34" t="s">
        <v>50</v>
      </c>
      <c r="B7" s="97">
        <v>5860</v>
      </c>
      <c r="C7" s="97">
        <v>5818</v>
      </c>
      <c r="D7" s="35">
        <f>SUM(B7:C7)</f>
        <v>11678</v>
      </c>
      <c r="E7" s="19">
        <f>(B7/$B$20)*100</f>
        <v>5.6503167455718293</v>
      </c>
      <c r="F7" s="19">
        <f>(C7/$C$20)*100</f>
        <v>4.6638022252861768</v>
      </c>
      <c r="G7" s="19">
        <f>(D7/$D$20)*100</f>
        <v>5.111639287574576</v>
      </c>
      <c r="H7" s="19">
        <f>(B7/C7)*100</f>
        <v>100.72189755929872</v>
      </c>
    </row>
    <row r="8" spans="1:8" x14ac:dyDescent="0.25">
      <c r="A8" s="34" t="s">
        <v>51</v>
      </c>
      <c r="B8" s="97">
        <v>7960</v>
      </c>
      <c r="C8" s="97">
        <v>7283</v>
      </c>
      <c r="D8" s="35">
        <f t="shared" ref="D8:D19" si="0">SUM(B8:C8)</f>
        <v>15243</v>
      </c>
      <c r="E8" s="19">
        <f t="shared" ref="E8:E20" si="1">(B8/$B$20)*100</f>
        <v>7.675174282380846</v>
      </c>
      <c r="F8" s="19">
        <f t="shared" ref="F8:F20" si="2">(C8/$C$20)*100</f>
        <v>5.8381697502164362</v>
      </c>
      <c r="G8" s="19">
        <f t="shared" ref="G8:G20" si="3">(D8/$D$20)*100</f>
        <v>6.6720943364017185</v>
      </c>
      <c r="H8" s="19">
        <f t="shared" ref="H8:H20" si="4">(B8/C8)*100</f>
        <v>109.2956199368392</v>
      </c>
    </row>
    <row r="9" spans="1:8" x14ac:dyDescent="0.25">
      <c r="A9" s="34" t="s">
        <v>52</v>
      </c>
      <c r="B9" s="97">
        <v>6339</v>
      </c>
      <c r="C9" s="97">
        <v>5933</v>
      </c>
      <c r="D9" s="35">
        <f t="shared" si="0"/>
        <v>12272</v>
      </c>
      <c r="E9" s="19">
        <f t="shared" si="1"/>
        <v>6.1121771075392202</v>
      </c>
      <c r="F9" s="19">
        <f t="shared" si="2"/>
        <v>4.7559880719530572</v>
      </c>
      <c r="G9" s="19">
        <f t="shared" si="3"/>
        <v>5.3716421764955644</v>
      </c>
      <c r="H9" s="19">
        <f t="shared" si="4"/>
        <v>106.84308107197033</v>
      </c>
    </row>
    <row r="10" spans="1:8" x14ac:dyDescent="0.25">
      <c r="A10" s="34" t="s">
        <v>53</v>
      </c>
      <c r="B10" s="97">
        <v>6605</v>
      </c>
      <c r="C10" s="97">
        <v>6427</v>
      </c>
      <c r="D10" s="35">
        <f t="shared" si="0"/>
        <v>13032</v>
      </c>
      <c r="E10" s="19">
        <f t="shared" si="1"/>
        <v>6.3686590622016954</v>
      </c>
      <c r="F10" s="19">
        <f t="shared" si="2"/>
        <v>5.151986404591657</v>
      </c>
      <c r="G10" s="19">
        <f t="shared" si="3"/>
        <v>5.7043058054180396</v>
      </c>
      <c r="H10" s="19">
        <f t="shared" si="4"/>
        <v>102.76956589388517</v>
      </c>
    </row>
    <row r="11" spans="1:8" x14ac:dyDescent="0.25">
      <c r="A11" s="34" t="s">
        <v>54</v>
      </c>
      <c r="B11" s="97">
        <v>16703</v>
      </c>
      <c r="C11" s="97">
        <v>24721</v>
      </c>
      <c r="D11" s="35">
        <f t="shared" si="0"/>
        <v>41424</v>
      </c>
      <c r="E11" s="19">
        <f t="shared" si="1"/>
        <v>16.105331160629056</v>
      </c>
      <c r="F11" s="19">
        <f t="shared" si="2"/>
        <v>19.816750569147402</v>
      </c>
      <c r="G11" s="19">
        <f t="shared" si="3"/>
        <v>18.13191863747981</v>
      </c>
      <c r="H11" s="19">
        <f t="shared" si="4"/>
        <v>67.56603697261437</v>
      </c>
    </row>
    <row r="12" spans="1:8" x14ac:dyDescent="0.25">
      <c r="A12" s="34" t="s">
        <v>55</v>
      </c>
      <c r="B12" s="97">
        <v>10003</v>
      </c>
      <c r="C12" s="97">
        <v>18131</v>
      </c>
      <c r="D12" s="35">
        <f t="shared" si="0"/>
        <v>28134</v>
      </c>
      <c r="E12" s="19">
        <f t="shared" si="1"/>
        <v>9.6450714003336202</v>
      </c>
      <c r="F12" s="19">
        <f t="shared" si="2"/>
        <v>14.534100747106166</v>
      </c>
      <c r="G12" s="19">
        <f t="shared" si="3"/>
        <v>12.314682284348615</v>
      </c>
      <c r="H12" s="19">
        <f t="shared" si="4"/>
        <v>55.170702112404172</v>
      </c>
    </row>
    <row r="13" spans="1:8" x14ac:dyDescent="0.25">
      <c r="A13" s="34" t="s">
        <v>56</v>
      </c>
      <c r="B13" s="97">
        <v>11291</v>
      </c>
      <c r="C13" s="97">
        <v>16897</v>
      </c>
      <c r="D13" s="35">
        <f t="shared" si="0"/>
        <v>28188</v>
      </c>
      <c r="E13" s="19">
        <f t="shared" si="1"/>
        <v>10.886984022909816</v>
      </c>
      <c r="F13" s="19">
        <f t="shared" si="2"/>
        <v>13.544906531567641</v>
      </c>
      <c r="G13" s="19">
        <f t="shared" si="3"/>
        <v>12.338318910614159</v>
      </c>
      <c r="H13" s="19">
        <f t="shared" si="4"/>
        <v>66.822512872107481</v>
      </c>
    </row>
    <row r="14" spans="1:8" x14ac:dyDescent="0.25">
      <c r="A14" s="34" t="s">
        <v>57</v>
      </c>
      <c r="B14" s="97">
        <v>10616</v>
      </c>
      <c r="C14" s="97">
        <v>11428</v>
      </c>
      <c r="D14" s="35">
        <f t="shared" si="0"/>
        <v>22044</v>
      </c>
      <c r="E14" s="19">
        <f t="shared" si="1"/>
        <v>10.236136957506918</v>
      </c>
      <c r="F14" s="19">
        <f t="shared" si="2"/>
        <v>9.1608683105139956</v>
      </c>
      <c r="G14" s="19">
        <f t="shared" si="3"/>
        <v>9.6489960999566673</v>
      </c>
      <c r="H14" s="19">
        <f t="shared" si="4"/>
        <v>92.894644732236614</v>
      </c>
    </row>
    <row r="15" spans="1:8" x14ac:dyDescent="0.25">
      <c r="A15" s="34" t="s">
        <v>58</v>
      </c>
      <c r="B15" s="97">
        <v>8244</v>
      </c>
      <c r="C15" s="97">
        <v>8073</v>
      </c>
      <c r="D15" s="35">
        <f t="shared" si="0"/>
        <v>16317</v>
      </c>
      <c r="E15" s="19">
        <f t="shared" si="1"/>
        <v>7.9490121587873999</v>
      </c>
      <c r="F15" s="19">
        <f t="shared" si="2"/>
        <v>6.4714464360150066</v>
      </c>
      <c r="G15" s="19">
        <f t="shared" si="3"/>
        <v>7.1422005699053228</v>
      </c>
      <c r="H15" s="19">
        <f t="shared" si="4"/>
        <v>102.11817168338908</v>
      </c>
    </row>
    <row r="16" spans="1:8" x14ac:dyDescent="0.25">
      <c r="A16" s="34" t="s">
        <v>59</v>
      </c>
      <c r="B16" s="97">
        <v>5657</v>
      </c>
      <c r="C16" s="97">
        <v>5476</v>
      </c>
      <c r="D16" s="35">
        <f t="shared" si="0"/>
        <v>11133</v>
      </c>
      <c r="E16" s="19">
        <f t="shared" si="1"/>
        <v>5.4545805170136239</v>
      </c>
      <c r="F16" s="19">
        <f t="shared" si="2"/>
        <v>4.3896495334594539</v>
      </c>
      <c r="G16" s="19">
        <f t="shared" si="3"/>
        <v>4.8730844484130635</v>
      </c>
      <c r="H16" s="19">
        <f t="shared" si="4"/>
        <v>103.30533235938641</v>
      </c>
    </row>
    <row r="17" spans="1:8" x14ac:dyDescent="0.25">
      <c r="A17" s="34" t="s">
        <v>60</v>
      </c>
      <c r="B17" s="97">
        <v>4174</v>
      </c>
      <c r="C17" s="97">
        <v>4027</v>
      </c>
      <c r="D17" s="35">
        <f t="shared" si="0"/>
        <v>8201</v>
      </c>
      <c r="E17" s="19">
        <f t="shared" si="1"/>
        <v>4.0246454088765899</v>
      </c>
      <c r="F17" s="19">
        <f t="shared" si="2"/>
        <v>3.2281078654567605</v>
      </c>
      <c r="G17" s="19">
        <f t="shared" si="3"/>
        <v>3.5897031852542471</v>
      </c>
      <c r="H17" s="19">
        <f t="shared" si="4"/>
        <v>103.65036006953068</v>
      </c>
    </row>
    <row r="18" spans="1:8" x14ac:dyDescent="0.25">
      <c r="A18" s="34" t="s">
        <v>61</v>
      </c>
      <c r="B18" s="97">
        <v>3213</v>
      </c>
      <c r="C18" s="97">
        <v>3182</v>
      </c>
      <c r="D18" s="35">
        <f t="shared" si="0"/>
        <v>6395</v>
      </c>
      <c r="E18" s="19">
        <f t="shared" si="1"/>
        <v>3.0980320313177967</v>
      </c>
      <c r="F18" s="19">
        <f t="shared" si="2"/>
        <v>2.5507422964696826</v>
      </c>
      <c r="G18" s="19">
        <f t="shared" si="3"/>
        <v>2.7991893512621524</v>
      </c>
      <c r="H18" s="19">
        <f t="shared" si="4"/>
        <v>100.97423004399748</v>
      </c>
    </row>
    <row r="19" spans="1:8" x14ac:dyDescent="0.25">
      <c r="A19" s="96" t="s">
        <v>241</v>
      </c>
      <c r="B19" s="97">
        <v>7046</v>
      </c>
      <c r="C19" s="97">
        <v>7352</v>
      </c>
      <c r="D19" s="35">
        <f t="shared" si="0"/>
        <v>14398</v>
      </c>
      <c r="E19" s="19">
        <f t="shared" si="1"/>
        <v>6.793879144931589</v>
      </c>
      <c r="F19" s="19">
        <f t="shared" si="2"/>
        <v>5.8934812582165641</v>
      </c>
      <c r="G19" s="19">
        <f t="shared" si="3"/>
        <v>6.3022249068760692</v>
      </c>
      <c r="H19" s="19">
        <f t="shared" si="4"/>
        <v>95.837867247007608</v>
      </c>
    </row>
    <row r="20" spans="1:8" ht="31.5" x14ac:dyDescent="0.25">
      <c r="A20" s="36" t="s">
        <v>49</v>
      </c>
      <c r="B20" s="32">
        <f>SUM(B7:B19)</f>
        <v>103711</v>
      </c>
      <c r="C20" s="32">
        <f>SUM(C7:C19)</f>
        <v>124748</v>
      </c>
      <c r="D20" s="32">
        <f>SUM(D7:D19)</f>
        <v>228459</v>
      </c>
      <c r="E20" s="19">
        <f t="shared" si="1"/>
        <v>100</v>
      </c>
      <c r="F20" s="19">
        <f t="shared" si="2"/>
        <v>100</v>
      </c>
      <c r="G20" s="19">
        <f t="shared" si="3"/>
        <v>100</v>
      </c>
      <c r="H20" s="19">
        <f t="shared" si="4"/>
        <v>83.136402988424663</v>
      </c>
    </row>
  </sheetData>
  <mergeCells count="6">
    <mergeCell ref="A5:A6"/>
    <mergeCell ref="B5:D5"/>
    <mergeCell ref="E5:G5"/>
    <mergeCell ref="H5:H6"/>
    <mergeCell ref="A3:H3"/>
    <mergeCell ref="A4: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8"/>
  <dimension ref="A1:J10"/>
  <sheetViews>
    <sheetView rightToLeft="1" workbookViewId="0"/>
  </sheetViews>
  <sheetFormatPr baseColWidth="10" defaultColWidth="11.28515625" defaultRowHeight="15.75" x14ac:dyDescent="0.25"/>
  <cols>
    <col min="1" max="7" width="11.42578125" style="27"/>
  </cols>
  <sheetData>
    <row r="1" spans="1:10" ht="60" customHeight="1" x14ac:dyDescent="0.25">
      <c r="G1" s="114" t="e" vm="6">
        <v>#VALUE!</v>
      </c>
    </row>
    <row r="2" spans="1:10" ht="15.95" customHeight="1" x14ac:dyDescent="0.25"/>
    <row r="3" spans="1:10" ht="59.25" customHeight="1" x14ac:dyDescent="0.25">
      <c r="A3" s="197" t="s">
        <v>243</v>
      </c>
      <c r="B3" s="197"/>
      <c r="C3" s="197"/>
      <c r="D3" s="197"/>
      <c r="E3" s="197"/>
      <c r="F3" s="197"/>
      <c r="G3" s="197"/>
    </row>
    <row r="4" spans="1:10" ht="31.5" x14ac:dyDescent="0.25">
      <c r="A4" s="155" t="s">
        <v>62</v>
      </c>
      <c r="B4" s="160" t="s">
        <v>47</v>
      </c>
      <c r="C4" s="160" t="s">
        <v>48</v>
      </c>
      <c r="D4" s="160" t="s">
        <v>49</v>
      </c>
      <c r="E4" s="30" t="s">
        <v>47</v>
      </c>
      <c r="F4" s="30" t="s">
        <v>48</v>
      </c>
      <c r="G4" s="30" t="s">
        <v>49</v>
      </c>
    </row>
    <row r="5" spans="1:10" x14ac:dyDescent="0.25">
      <c r="A5" s="155"/>
      <c r="B5" s="161"/>
      <c r="C5" s="161"/>
      <c r="D5" s="161"/>
      <c r="E5" s="155" t="s">
        <v>30</v>
      </c>
      <c r="F5" s="155"/>
      <c r="G5" s="155"/>
      <c r="J5" t="s">
        <v>357</v>
      </c>
    </row>
    <row r="6" spans="1:10" ht="31.5" x14ac:dyDescent="0.25">
      <c r="A6" s="50" t="s">
        <v>210</v>
      </c>
      <c r="B6" s="99">
        <v>2974</v>
      </c>
      <c r="C6" s="99">
        <v>7391</v>
      </c>
      <c r="D6" s="18">
        <f>SUM(B6:C6)</f>
        <v>10365</v>
      </c>
      <c r="E6" s="19">
        <f>(B6/$B$10)*100</f>
        <v>3.3084513466309193</v>
      </c>
      <c r="F6" s="19">
        <f>(C6/$C$10)*100</f>
        <v>6.6199718756437695</v>
      </c>
      <c r="G6" s="19">
        <f>(D6/$D$10)*100</f>
        <v>5.1429507090474251</v>
      </c>
    </row>
    <row r="7" spans="1:10" ht="31.5" x14ac:dyDescent="0.25">
      <c r="A7" s="50" t="s">
        <v>211</v>
      </c>
      <c r="B7" s="99">
        <v>14195</v>
      </c>
      <c r="C7" s="99">
        <v>14464</v>
      </c>
      <c r="D7" s="18">
        <f t="shared" ref="D7:D9" si="0">SUM(B7:C7)</f>
        <v>28659</v>
      </c>
      <c r="E7" s="19">
        <f t="shared" ref="E7:E10" si="1">(B7/$B$10)*100</f>
        <v>15.791347298394722</v>
      </c>
      <c r="F7" s="19">
        <f t="shared" ref="F7:F10" si="2">(C7/$C$10)*100</f>
        <v>12.955117468449668</v>
      </c>
      <c r="G7" s="19">
        <f t="shared" ref="G7:G10" si="3">(D7/$D$10)*100</f>
        <v>14.22014706903909</v>
      </c>
    </row>
    <row r="8" spans="1:10" ht="31.5" x14ac:dyDescent="0.25">
      <c r="A8" s="51" t="s">
        <v>212</v>
      </c>
      <c r="B8" s="99">
        <v>40426</v>
      </c>
      <c r="C8" s="99">
        <v>40303</v>
      </c>
      <c r="D8" s="18">
        <f t="shared" si="0"/>
        <v>80729</v>
      </c>
      <c r="E8" s="19">
        <f t="shared" si="1"/>
        <v>44.97224416237443</v>
      </c>
      <c r="F8" s="19">
        <f t="shared" si="2"/>
        <v>36.098596469228909</v>
      </c>
      <c r="G8" s="19">
        <f t="shared" si="3"/>
        <v>40.056465778165908</v>
      </c>
    </row>
    <row r="9" spans="1:10" ht="31.5" x14ac:dyDescent="0.25">
      <c r="A9" s="51" t="s">
        <v>213</v>
      </c>
      <c r="B9" s="99">
        <v>32296</v>
      </c>
      <c r="C9" s="99">
        <v>49489</v>
      </c>
      <c r="D9" s="18">
        <f t="shared" si="0"/>
        <v>81785</v>
      </c>
      <c r="E9" s="19">
        <f t="shared" si="1"/>
        <v>35.927957192599926</v>
      </c>
      <c r="F9" s="19">
        <f t="shared" si="2"/>
        <v>44.326314186677649</v>
      </c>
      <c r="G9" s="19">
        <f t="shared" si="3"/>
        <v>40.58043644374758</v>
      </c>
    </row>
    <row r="10" spans="1:10" ht="47.25" x14ac:dyDescent="0.25">
      <c r="A10" s="36" t="s">
        <v>63</v>
      </c>
      <c r="B10" s="149">
        <f>SUM(B6:B9)</f>
        <v>89891</v>
      </c>
      <c r="C10" s="149">
        <f t="shared" ref="C10:D10" si="4">SUM(C6:C9)</f>
        <v>111647</v>
      </c>
      <c r="D10" s="149">
        <f t="shared" si="4"/>
        <v>201538</v>
      </c>
      <c r="E10" s="19">
        <f t="shared" si="1"/>
        <v>100</v>
      </c>
      <c r="F10" s="19">
        <f t="shared" si="2"/>
        <v>100</v>
      </c>
      <c r="G10" s="19">
        <f t="shared" si="3"/>
        <v>100</v>
      </c>
    </row>
  </sheetData>
  <mergeCells count="6">
    <mergeCell ref="A4:A5"/>
    <mergeCell ref="E5:G5"/>
    <mergeCell ref="A3:G3"/>
    <mergeCell ref="B4:B5"/>
    <mergeCell ref="C4:C5"/>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9"/>
  <dimension ref="A1:K10"/>
  <sheetViews>
    <sheetView rightToLeft="1" workbookViewId="0"/>
  </sheetViews>
  <sheetFormatPr baseColWidth="10" defaultColWidth="11.28515625" defaultRowHeight="15" x14ac:dyDescent="0.25"/>
  <cols>
    <col min="1" max="7" width="11.42578125" style="39"/>
  </cols>
  <sheetData>
    <row r="1" spans="1:11" ht="60" customHeight="1" x14ac:dyDescent="0.25">
      <c r="G1" s="188" t="e" vm="6">
        <v>#VALUE!</v>
      </c>
    </row>
    <row r="2" spans="1:11" ht="15.95" customHeight="1" x14ac:dyDescent="0.25"/>
    <row r="3" spans="1:11" ht="55.5" customHeight="1" x14ac:dyDescent="0.25">
      <c r="A3" s="194" t="s">
        <v>242</v>
      </c>
      <c r="B3" s="194"/>
      <c r="C3" s="194"/>
      <c r="D3" s="194"/>
      <c r="E3" s="194"/>
      <c r="F3" s="194"/>
      <c r="G3" s="194"/>
    </row>
    <row r="4" spans="1:11" ht="28.5" x14ac:dyDescent="0.25">
      <c r="A4" s="162" t="s">
        <v>64</v>
      </c>
      <c r="B4" s="45" t="s">
        <v>47</v>
      </c>
      <c r="C4" s="45" t="s">
        <v>48</v>
      </c>
      <c r="D4" s="45" t="s">
        <v>49</v>
      </c>
      <c r="E4" s="46" t="s">
        <v>47</v>
      </c>
      <c r="F4" s="46" t="s">
        <v>48</v>
      </c>
      <c r="G4" s="46" t="s">
        <v>49</v>
      </c>
    </row>
    <row r="5" spans="1:11" x14ac:dyDescent="0.25">
      <c r="A5" s="162"/>
      <c r="B5" s="162"/>
      <c r="C5" s="162"/>
      <c r="D5" s="162"/>
      <c r="E5" s="162" t="s">
        <v>30</v>
      </c>
      <c r="F5" s="162"/>
      <c r="G5" s="162"/>
    </row>
    <row r="6" spans="1:11" ht="42.75" x14ac:dyDescent="0.25">
      <c r="A6" s="47" t="s">
        <v>33</v>
      </c>
      <c r="B6" s="98">
        <v>41073</v>
      </c>
      <c r="C6" s="98">
        <v>42508</v>
      </c>
      <c r="D6" s="44">
        <f>SUM(B6:C6)</f>
        <v>83581</v>
      </c>
      <c r="E6" s="14">
        <f>(B6/$B$10)*100</f>
        <v>49.159784560143628</v>
      </c>
      <c r="F6" s="14">
        <f>(C6/$C$10)*100</f>
        <v>40.211139700317844</v>
      </c>
      <c r="G6" s="16">
        <f>(D6/$D$10)*100</f>
        <v>44.161532690133257</v>
      </c>
      <c r="J6" s="90"/>
      <c r="K6" s="90"/>
    </row>
    <row r="7" spans="1:11" ht="42.75" x14ac:dyDescent="0.25">
      <c r="A7" s="47" t="s">
        <v>34</v>
      </c>
      <c r="B7" s="98">
        <v>40439</v>
      </c>
      <c r="C7" s="98">
        <v>54332</v>
      </c>
      <c r="D7" s="44">
        <f t="shared" ref="D7:D10" si="0">SUM(B7:C7)</f>
        <v>94771</v>
      </c>
      <c r="E7" s="14">
        <f t="shared" ref="E7:E10" si="1">(B7/$B$10)*100</f>
        <v>48.400957510472772</v>
      </c>
      <c r="F7" s="14">
        <f t="shared" ref="F7:F10" si="2">(C7/$C$10)*100</f>
        <v>51.39624640532768</v>
      </c>
      <c r="G7" s="16">
        <f t="shared" ref="G7:G10" si="3">(D7/$D$10)*100</f>
        <v>50.073971531527725</v>
      </c>
      <c r="J7" s="90"/>
      <c r="K7" s="90"/>
    </row>
    <row r="8" spans="1:11" ht="42.75" x14ac:dyDescent="0.25">
      <c r="A8" s="47" t="s">
        <v>35</v>
      </c>
      <c r="B8" s="98">
        <v>510</v>
      </c>
      <c r="C8" s="98">
        <v>4822</v>
      </c>
      <c r="D8" s="44">
        <f t="shared" si="0"/>
        <v>5332</v>
      </c>
      <c r="E8" s="14">
        <f t="shared" si="1"/>
        <v>0.61041292639138234</v>
      </c>
      <c r="F8" s="14">
        <f t="shared" si="2"/>
        <v>4.5614499772968067</v>
      </c>
      <c r="G8" s="16">
        <f t="shared" si="3"/>
        <v>2.8172586150415824</v>
      </c>
      <c r="J8" s="90"/>
      <c r="K8" s="90"/>
    </row>
    <row r="9" spans="1:11" ht="42.75" x14ac:dyDescent="0.25">
      <c r="A9" s="47" t="s">
        <v>36</v>
      </c>
      <c r="B9" s="98">
        <v>1528</v>
      </c>
      <c r="C9" s="98">
        <v>4050</v>
      </c>
      <c r="D9" s="44">
        <f t="shared" si="0"/>
        <v>5578</v>
      </c>
      <c r="E9" s="14">
        <f t="shared" si="1"/>
        <v>1.8288450029922201</v>
      </c>
      <c r="F9" s="14">
        <f t="shared" si="2"/>
        <v>3.8311639170576659</v>
      </c>
      <c r="G9" s="16">
        <f t="shared" si="3"/>
        <v>2.9472371632974395</v>
      </c>
      <c r="J9" s="90"/>
      <c r="K9" s="90"/>
    </row>
    <row r="10" spans="1:11" ht="42.75" x14ac:dyDescent="0.25">
      <c r="A10" s="47" t="s">
        <v>65</v>
      </c>
      <c r="B10" s="98">
        <f>SUM(B6:B9)</f>
        <v>83550</v>
      </c>
      <c r="C10" s="98">
        <f>SUM(C6:C9)</f>
        <v>105712</v>
      </c>
      <c r="D10" s="44">
        <f t="shared" si="0"/>
        <v>189262</v>
      </c>
      <c r="E10" s="14">
        <f t="shared" si="1"/>
        <v>100</v>
      </c>
      <c r="F10" s="14">
        <f t="shared" si="2"/>
        <v>100</v>
      </c>
      <c r="G10" s="16">
        <f t="shared" si="3"/>
        <v>100</v>
      </c>
      <c r="J10" s="90"/>
    </row>
  </sheetData>
  <mergeCells count="4">
    <mergeCell ref="A4:A5"/>
    <mergeCell ref="B5:D5"/>
    <mergeCell ref="E5:G5"/>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56</vt:i4>
      </vt:variant>
    </vt:vector>
  </HeadingPairs>
  <TitlesOfParts>
    <vt:vector size="56" baseType="lpstr">
      <vt:lpstr>migration_mobilité</vt:lpstr>
      <vt:lpstr>Mobilité_type</vt:lpstr>
      <vt:lpstr>mobilité_migration_interne</vt:lpstr>
      <vt:lpstr>mobilité_interne_sexe_niv_inst</vt:lpstr>
      <vt:lpstr>mob_mig_etat_matrimonial</vt:lpstr>
      <vt:lpstr>mob_mig_interne_mat_emploi</vt:lpstr>
      <vt:lpstr>mig_inter-gouv_age</vt:lpstr>
      <vt:lpstr>mig_inter_gov_niv_inst_sexe</vt:lpstr>
      <vt:lpstr>mig_inter_gov_etat_mat_sexe</vt:lpstr>
      <vt:lpstr>Mig_interne_eta_mat_emploi</vt:lpstr>
      <vt:lpstr>mig_inter_gov_solde_gouv</vt:lpstr>
      <vt:lpstr>mig_inter_gouv_entrée_sortie_to</vt:lpstr>
      <vt:lpstr>mig_inter_gouv_entrée_sortie_ho</vt:lpstr>
      <vt:lpstr>mig_inter_gouv_entrée_sortie_fe</vt:lpstr>
      <vt:lpstr>sortans_inter_gov_age_tot</vt:lpstr>
      <vt:lpstr>sortants_inter_gov_age_hommes</vt:lpstr>
      <vt:lpstr>sortants_inter_gov_femmes</vt:lpstr>
      <vt:lpstr>entrants_inter_gov_age_tot</vt:lpstr>
      <vt:lpstr>entrants_inter_gov_age_hommes</vt:lpstr>
      <vt:lpstr>entrants_inter_gov_age_femmes</vt:lpstr>
      <vt:lpstr>entrants_inter_gov_niv_inst</vt:lpstr>
      <vt:lpstr>entrants_inter_gov_niv_inst_hom</vt:lpstr>
      <vt:lpstr>entrants_inter_gov_niv_inst_fem</vt:lpstr>
      <vt:lpstr>sortants_inter_gov_tot_niv_inst</vt:lpstr>
      <vt:lpstr>sortants_inter_gov_hom_niv_insi</vt:lpstr>
      <vt:lpstr>sortants_inter_gov_fem_niv_inst</vt:lpstr>
      <vt:lpstr>entrants_inter_gov_emploi</vt:lpstr>
      <vt:lpstr>entrants_inter_gov_emp_hom</vt:lpstr>
      <vt:lpstr>entrants_inter_gov_emp_fem</vt:lpstr>
      <vt:lpstr>sortants_inter_gov_emp_tot</vt:lpstr>
      <vt:lpstr>sortants_inter_gov_emp_hom</vt:lpstr>
      <vt:lpstr>sortants_inter_gov_emp_femm</vt:lpstr>
      <vt:lpstr>entr_inter_gov_raison_tot</vt:lpstr>
      <vt:lpstr>entr_inter_gov_raison_hom</vt:lpstr>
      <vt:lpstr>entr_inter_gov_raison_femm</vt:lpstr>
      <vt:lpstr>sortants_inter_gov_raison_tot</vt:lpstr>
      <vt:lpstr>sortants_inter_gov_hom_cause</vt:lpstr>
      <vt:lpstr>sortants_inter_gov_fem_cause</vt:lpstr>
      <vt:lpstr>mig_retour_tun_age_sexe</vt:lpstr>
      <vt:lpstr>mig_retour_tun_niv_inst_sexe</vt:lpstr>
      <vt:lpstr>mig_retour_etat_mat_sexe</vt:lpstr>
      <vt:lpstr>mig_retour_etat_mat_empl</vt:lpstr>
      <vt:lpstr>mig_retour_pays_sexe</vt:lpstr>
      <vt:lpstr>mig_retour_gouv_sexe</vt:lpstr>
      <vt:lpstr>mig_retour_gouv_raison</vt:lpstr>
      <vt:lpstr>immi_age_sexe</vt:lpstr>
      <vt:lpstr>immi_niv_inst_sexe</vt:lpstr>
      <vt:lpstr>immi_etat_mat_sexe</vt:lpstr>
      <vt:lpstr>imm_etat_mat_emp</vt:lpstr>
      <vt:lpstr>immi_sexe_pays</vt:lpstr>
      <vt:lpstr>imm_gouv_sexe</vt:lpstr>
      <vt:lpstr>emmigrants_age_sexe</vt:lpstr>
      <vt:lpstr>emmigrants_sexe_pays</vt:lpstr>
      <vt:lpstr>emmigrants_raison_pays</vt:lpstr>
      <vt:lpstr>emmigrants_gouv_raison</vt:lpstr>
      <vt:lpstr>emmigrants_niv_inst_gouv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nadia.touihri</dc:creator>
  <cp:lastModifiedBy>mossaab dergaa</cp:lastModifiedBy>
  <cp:lastPrinted>2017-09-15T16:19:08Z</cp:lastPrinted>
  <dcterms:created xsi:type="dcterms:W3CDTF">2016-11-01T10:42:08Z</dcterms:created>
  <dcterms:modified xsi:type="dcterms:W3CDTF">2025-09-28T09:58:11Z</dcterms:modified>
</cp:coreProperties>
</file>