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Globale" sheetId="1" r:id="rId1"/>
    <sheet name="GP" sheetId="3" r:id="rId2"/>
    <sheet name="GSA" sheetId="2" r:id="rId3"/>
    <sheet name="Typ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/>
  <c r="C51"/>
  <c r="B51"/>
  <c r="D50"/>
  <c r="C50"/>
  <c r="B50"/>
  <c r="F48"/>
  <c r="E48"/>
  <c r="F47"/>
  <c r="E47"/>
  <c r="D43"/>
  <c r="C43"/>
  <c r="B43"/>
  <c r="D42"/>
  <c r="C42"/>
  <c r="B42"/>
  <c r="F40"/>
  <c r="E40"/>
  <c r="F39"/>
  <c r="E39"/>
  <c r="B27"/>
  <c r="D24"/>
  <c r="F24" s="1"/>
  <c r="C24"/>
  <c r="E24" s="1"/>
  <c r="B24"/>
  <c r="B26" s="1"/>
  <c r="D23"/>
  <c r="D26" s="1"/>
  <c r="C23"/>
  <c r="C27" s="1"/>
  <c r="B23"/>
  <c r="E23" l="1"/>
  <c r="D27"/>
  <c r="F23"/>
  <c r="C26"/>
</calcChain>
</file>

<file path=xl/sharedStrings.xml><?xml version="1.0" encoding="utf-8"?>
<sst xmlns="http://schemas.openxmlformats.org/spreadsheetml/2006/main" count="189" uniqueCount="75">
  <si>
    <t>GROUPES DE PRODUITS</t>
  </si>
  <si>
    <t>Var : en %</t>
  </si>
  <si>
    <t>2021/2020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</si>
  <si>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</si>
  <si>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</si>
  <si>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</si>
  <si>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</si>
  <si>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</si>
  <si>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</si>
  <si>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</si>
  <si>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</si>
  <si>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</si>
  <si>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</si>
  <si>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</si>
  <si>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</si>
  <si>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</si>
  <si>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</si>
  <si>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GROUPEMENT SECTORIEL D'ACTIVITE</t>
  </si>
  <si>
    <t>Produits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</si>
  <si>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</si>
  <si>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</si>
  <si>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</si>
  <si>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</si>
  <si>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</si>
  <si>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</si>
  <si>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</si>
  <si>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</si>
  <si>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</si>
  <si>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</si>
  <si>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</si>
  <si>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</si>
  <si>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</si>
  <si>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</si>
  <si>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</si>
  <si>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</si>
  <si>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</si>
  <si>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</si>
  <si>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</si>
  <si>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</si>
  <si>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</si>
  <si>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</si>
  <si>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</si>
  <si>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</si>
  <si>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Exportations</t>
  </si>
  <si>
    <t>Solde</t>
  </si>
  <si>
    <t>Taux de Couverture</t>
  </si>
  <si>
    <t xml:space="preserve">BALANCE PAR REGIME </t>
  </si>
  <si>
    <t>REGIME GENERAL</t>
  </si>
  <si>
    <t>REGIME OFF SHORE</t>
  </si>
  <si>
    <t>COMMERCE EXTERIEUR SELON LE REGIME ET LE TYPE D'UTILISATION</t>
  </si>
  <si>
    <t xml:space="preserve">          Variation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</si>
  <si>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</si>
  <si>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</si>
  <si>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</si>
  <si>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</si>
  <si>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</si>
  <si>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</si>
  <si>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</si>
  <si>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2022/2021</t>
  </si>
  <si>
    <t>BALANCE COMMERCIALE</t>
  </si>
  <si>
    <t>9 MOIS 2022</t>
  </si>
  <si>
    <t>9mois 20</t>
  </si>
  <si>
    <t>9mois 21</t>
  </si>
  <si>
    <t>9mois 22</t>
  </si>
  <si>
    <t>9 mois</t>
  </si>
  <si>
    <t xml:space="preserve">   9 MOIS 2 0 2 2</t>
  </si>
  <si>
    <t xml:space="preserve"> 9 mois 2020</t>
  </si>
  <si>
    <t xml:space="preserve"> 9 mois 2021</t>
  </si>
  <si>
    <t xml:space="preserve"> 9 mois 2022</t>
  </si>
  <si>
    <t>9 MOIS 2 0 2 2</t>
  </si>
  <si>
    <t>21/20</t>
  </si>
  <si>
    <t>22/21</t>
  </si>
  <si>
    <t>9 mois 20</t>
  </si>
  <si>
    <t>9 mois 21</t>
  </si>
  <si>
    <t>9 mois 22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</si>
</sst>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1"/>
      <name val="MS Sans Serif"/>
      <family val="2"/>
    </font>
    <font>
      <i/>
      <sz val="10"/>
      <name val="Times New Roman"/>
      <family val="1"/>
    </font>
    <font>
      <sz val="12"/>
      <name val="MS Sans Serif"/>
      <family val="2"/>
    </font>
    <font>
      <i/>
      <sz val="11"/>
      <name val="Times New Roman"/>
      <family val="1"/>
    </font>
    <font>
      <b/>
      <sz val="11"/>
      <name val="Times New Roman"/>
      <family val="1"/>
      <charset val="178"/>
    </font>
    <font>
      <b/>
      <i/>
      <sz val="11"/>
      <name val="Times New Roman"/>
      <family val="1"/>
      <charset val="178"/>
    </font>
    <font>
      <b/>
      <sz val="10"/>
      <name val="Times New Roman"/>
      <family val="1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gray0625">
        <fgColor indexed="13"/>
        <bgColor indexed="9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8" fillId="0" borderId="11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7" fontId="7" fillId="0" borderId="14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5" borderId="0" xfId="1" applyNumberFormat="1" applyFont="1" applyFill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4" fillId="4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/>
    <xf numFmtId="0" fontId="7" fillId="0" borderId="13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" vertical="center"/>
    </xf>
    <xf numFmtId="164" fontId="3" fillId="0" borderId="0" xfId="0" applyNumberFormat="1" applyFont="1"/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3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0" fontId="10" fillId="0" borderId="7" xfId="0" applyFont="1" applyBorder="1"/>
    <xf numFmtId="165" fontId="4" fillId="2" borderId="1" xfId="1" applyNumberFormat="1" applyFont="1" applyFill="1" applyBorder="1" applyAlignment="1">
      <alignment horizontal="center"/>
    </xf>
    <xf numFmtId="17" fontId="7" fillId="0" borderId="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3" fillId="3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15" fillId="0" borderId="15" xfId="0" applyFont="1" applyBorder="1"/>
    <xf numFmtId="0" fontId="0" fillId="0" borderId="1" xfId="0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0" fillId="0" borderId="2" xfId="0" applyBorder="1"/>
    <xf numFmtId="165" fontId="8" fillId="0" borderId="2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9" fontId="8" fillId="0" borderId="17" xfId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Continuous"/>
      <protection locked="0"/>
    </xf>
    <xf numFmtId="0" fontId="6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8" fillId="0" borderId="19" xfId="0" applyFont="1" applyBorder="1" applyAlignment="1">
      <alignment horizontal="center"/>
    </xf>
    <xf numFmtId="0" fontId="4" fillId="0" borderId="0" xfId="0" applyFont="1"/>
    <xf numFmtId="0" fontId="8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" fontId="6" fillId="0" borderId="0" xfId="0" applyNumberFormat="1" applyFont="1" applyAlignment="1">
      <alignment horizontal="centerContinuous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3" fillId="0" borderId="7" xfId="0" applyFont="1" applyBorder="1"/>
    <xf numFmtId="0" fontId="0" fillId="0" borderId="8" xfId="0" applyBorder="1"/>
    <xf numFmtId="0" fontId="16" fillId="0" borderId="7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165" fontId="16" fillId="0" borderId="0" xfId="1" applyNumberFormat="1" applyFont="1" applyBorder="1" applyAlignment="1">
      <alignment horizontal="center"/>
    </xf>
    <xf numFmtId="165" fontId="16" fillId="0" borderId="17" xfId="1" applyNumberFormat="1" applyFont="1" applyBorder="1" applyAlignment="1">
      <alignment horizontal="center"/>
    </xf>
    <xf numFmtId="165" fontId="10" fillId="0" borderId="17" xfId="1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 vertical="center"/>
    </xf>
    <xf numFmtId="0" fontId="10" fillId="0" borderId="8" xfId="0" applyFont="1" applyBorder="1"/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166" fontId="0" fillId="0" borderId="0" xfId="0" applyNumberForma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66" fontId="17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17" xfId="0" applyFont="1" applyBorder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5" fontId="17" fillId="0" borderId="17" xfId="1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center" vertical="center"/>
    </xf>
    <xf numFmtId="165" fontId="10" fillId="0" borderId="17" xfId="1" applyNumberFormat="1" applyFont="1" applyBorder="1" applyAlignment="1">
      <alignment horizontal="center" vertical="center"/>
    </xf>
    <xf numFmtId="165" fontId="16" fillId="0" borderId="17" xfId="1" applyNumberFormat="1" applyFont="1" applyBorder="1" applyAlignment="1">
      <alignment horizontal="center" vertical="center"/>
    </xf>
    <xf numFmtId="17" fontId="17" fillId="0" borderId="0" xfId="0" applyNumberFormat="1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" fontId="17" fillId="0" borderId="17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17" xfId="1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center" vertical="center"/>
    </xf>
    <xf numFmtId="165" fontId="17" fillId="0" borderId="10" xfId="1" applyNumberFormat="1" applyFont="1" applyBorder="1" applyAlignment="1">
      <alignment horizontal="center" vertical="center"/>
    </xf>
    <xf numFmtId="165" fontId="18" fillId="0" borderId="1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0" fillId="0" borderId="0" xfId="0" applyNumberFormat="1"/>
    <xf numFmtId="164" fontId="7" fillId="0" borderId="0" xfId="0" applyNumberFormat="1" applyFont="1" applyAlignment="1">
      <alignment horizontal="center"/>
    </xf>
    <xf numFmtId="17" fontId="4" fillId="0" borderId="6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1" applyNumberFormat="1" applyFont="1"/>
    <xf numFmtId="0" fontId="4" fillId="3" borderId="0" xfId="0" applyFont="1" applyFill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1</xdr:row>
      <xdr:rowOff>76200</xdr:rowOff>
    </xdr:from>
    <xdr:to>
      <xdr:col>1</xdr:col>
      <xdr:colOff>714375</xdr:colOff>
      <xdr:row>6</xdr:row>
      <xdr:rowOff>161925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xmlns="" id="{637BD50E-1EF1-403E-8E5C-EC284CD23188}"/>
            </a:ext>
          </a:extLst>
        </xdr:cNvPr>
        <xdr:cNvSpPr>
          <a:spLocks noChangeArrowheads="1"/>
        </xdr:cNvSpPr>
      </xdr:nvSpPr>
      <xdr:spPr bwMode="auto">
        <a:xfrm>
          <a:off x="62864" y="266700"/>
          <a:ext cx="2623186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t" upright="1"/>
        <a:lstStyle/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****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900" b="1" i="1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1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</xdr:rowOff>
    </xdr:from>
    <xdr:to>
      <xdr:col>0</xdr:col>
      <xdr:colOff>2943225</xdr:colOff>
      <xdr:row>5</xdr:row>
      <xdr:rowOff>152400</xdr:rowOff>
    </xdr:to>
    <xdr:sp macro="" textlink="">
      <xdr:nvSpPr>
        <xdr:cNvPr id="4" name="Texte 2">
          <a:extLst>
            <a:ext uri="{FF2B5EF4-FFF2-40B4-BE49-F238E27FC236}">
              <a16:creationId xmlns:a16="http://schemas.microsoft.com/office/drawing/2014/main" xmlns="" id="{FF333E09-321A-4FE6-BF45-83F3D81661D4}"/>
            </a:ext>
          </a:extLst>
        </xdr:cNvPr>
        <xdr:cNvSpPr>
          <a:spLocks noChangeArrowheads="1"/>
        </xdr:cNvSpPr>
      </xdr:nvSpPr>
      <xdr:spPr bwMode="auto">
        <a:xfrm>
          <a:off x="91440" y="190501"/>
          <a:ext cx="2851785" cy="91439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1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 eaLnBrk="1" fontAlgn="auto" latinLnBrk="0" hangingPunct="1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0</xdr:row>
      <xdr:rowOff>57150</xdr:rowOff>
    </xdr:from>
    <xdr:to>
      <xdr:col>1</xdr:col>
      <xdr:colOff>628651</xdr:colOff>
      <xdr:row>5</xdr:row>
      <xdr:rowOff>9525</xdr:rowOff>
    </xdr:to>
    <xdr:sp macro="" textlink="">
      <xdr:nvSpPr>
        <xdr:cNvPr id="5" name="Texte 1">
          <a:extLst>
            <a:ext uri="{FF2B5EF4-FFF2-40B4-BE49-F238E27FC236}">
              <a16:creationId xmlns:a16="http://schemas.microsoft.com/office/drawing/2014/main" xmlns="" id="{10D01FEB-B935-4CB5-92E1-7F1F372A94AE}"/>
            </a:ext>
          </a:extLst>
        </xdr:cNvPr>
        <xdr:cNvSpPr txBox="1">
          <a:spLocks noChangeArrowheads="1"/>
        </xdr:cNvSpPr>
      </xdr:nvSpPr>
      <xdr:spPr bwMode="auto">
        <a:xfrm>
          <a:off x="247651" y="57150"/>
          <a:ext cx="234315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8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800">
            <a:effectLst/>
          </a:endParaRPr>
        </a:p>
        <a:p>
          <a:pPr marL="0" indent="0" algn="ctr" rtl="0" eaLnBrk="1" fontAlgn="auto" latinLnBrk="0" hangingPunct="1"/>
          <a:r>
            <a:rPr lang="fr-FR" sz="1100" b="1" i="0">
              <a:effectLst/>
              <a:latin typeface="+mn-lt"/>
              <a:ea typeface="+mn-ea"/>
              <a:cs typeface="+mn-cs"/>
            </a:rPr>
            <a:t>   </a:t>
          </a:r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DE  LA  PLANNIFICATION</a:t>
          </a:r>
        </a:p>
        <a:p>
          <a:pPr algn="ctr" rtl="0"/>
          <a:endParaRPr lang="fr-FR" sz="8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8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8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0</xdr:row>
      <xdr:rowOff>76201</xdr:rowOff>
    </xdr:from>
    <xdr:to>
      <xdr:col>1</xdr:col>
      <xdr:colOff>533400</xdr:colOff>
      <xdr:row>5</xdr:row>
      <xdr:rowOff>180975</xdr:rowOff>
    </xdr:to>
    <xdr:sp macro="" textlink="">
      <xdr:nvSpPr>
        <xdr:cNvPr id="4" name="Texte 1">
          <a:extLst>
            <a:ext uri="{FF2B5EF4-FFF2-40B4-BE49-F238E27FC236}">
              <a16:creationId xmlns:a16="http://schemas.microsoft.com/office/drawing/2014/main" xmlns="" id="{9B058368-63B3-4E2F-A069-3D33488793C2}"/>
            </a:ext>
          </a:extLst>
        </xdr:cNvPr>
        <xdr:cNvSpPr txBox="1">
          <a:spLocks noChangeArrowheads="1"/>
        </xdr:cNvSpPr>
      </xdr:nvSpPr>
      <xdr:spPr bwMode="auto">
        <a:xfrm>
          <a:off x="114298" y="76201"/>
          <a:ext cx="2733677" cy="10572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REPUBLIQUE TUNISIENNE</a:t>
          </a:r>
          <a:endParaRPr lang="fr-FR" sz="900">
            <a:latin typeface="Times New Roman" pitchFamily="18" charset="0"/>
            <a:cs typeface="Times New Roman" pitchFamily="18" charset="0"/>
          </a:endParaRPr>
        </a:p>
        <a:p>
          <a:pPr rtl="0"/>
          <a:endParaRPr lang="fr-FR" sz="900">
            <a:effectLst/>
          </a:endParaRP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DE LA PLANNIFICATION</a:t>
          </a:r>
        </a:p>
        <a:p>
          <a:pPr algn="ctr" rtl="0"/>
          <a:endParaRPr lang="fr-FR" sz="900" b="1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fr-FR" sz="900" b="1" i="0">
              <a:latin typeface="Times New Roman" pitchFamily="18" charset="0"/>
              <a:ea typeface="+mn-ea"/>
              <a:cs typeface="Times New Roman" pitchFamily="18" charset="0"/>
            </a:rPr>
            <a:t>INSTITUT NATIONAL DE LA STATISTIQUE</a:t>
          </a:r>
          <a:endParaRPr lang="fr-FR" sz="9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tabSelected="1" workbookViewId="0">
      <selection activeCell="A10" sqref="A10"/>
    </sheetView>
  </sheetViews>
  <sheetFormatPr baseColWidth="10" defaultColWidth="8.85546875" defaultRowHeight="15"/>
  <cols>
    <col min="1" max="1" width="29.5703125" customWidth="1"/>
    <col min="2" max="6" width="13.5703125" customWidth="1"/>
  </cols>
  <sheetData>
    <row r="1" spans="1:6">
      <c r="A1" t="s">
        <v>3</v>
      </c>
    </row>
    <row r="8" spans="1:6" ht="10.9" customHeight="1">
      <c r="E8" s="35"/>
    </row>
    <row r="9" spans="1:6" ht="15.75">
      <c r="E9" s="35"/>
    </row>
    <row r="10" spans="1:6" ht="15.75">
      <c r="A10" s="9" t="s">
        <v>37</v>
      </c>
      <c r="B10" s="9"/>
      <c r="C10" s="9"/>
      <c r="D10" s="10"/>
      <c r="E10" s="10"/>
      <c r="F10" s="10"/>
    </row>
    <row r="11" spans="1:6" ht="18.75">
      <c r="A11" s="49" t="s">
        <v>38</v>
      </c>
      <c r="B11" s="21"/>
      <c r="C11" s="50"/>
      <c r="D11" s="22"/>
      <c r="E11" s="51"/>
      <c r="F11" s="22"/>
    </row>
    <row r="12" spans="1:6" ht="15.75">
      <c r="A12" s="49"/>
      <c r="B12" s="49"/>
      <c r="C12" s="49"/>
      <c r="D12" s="22"/>
      <c r="E12" s="35"/>
      <c r="F12" s="22"/>
    </row>
    <row r="13" spans="1:6" ht="16.5" thickBot="1">
      <c r="A13" s="49"/>
      <c r="B13" s="49"/>
      <c r="C13" s="49"/>
      <c r="D13" s="22"/>
      <c r="E13" s="35"/>
      <c r="F13" s="22"/>
    </row>
    <row r="14" spans="1:6" ht="16.5" thickBot="1">
      <c r="A14" s="156" t="s">
        <v>60</v>
      </c>
      <c r="B14" s="157"/>
      <c r="C14" s="157"/>
      <c r="D14" s="157"/>
      <c r="E14" s="157"/>
      <c r="F14" s="158"/>
    </row>
    <row r="15" spans="1:6" ht="15.75">
      <c r="A15" s="31"/>
      <c r="B15" s="31"/>
      <c r="C15" s="31"/>
      <c r="D15" s="34"/>
      <c r="E15" s="35"/>
      <c r="F15" s="34"/>
    </row>
    <row r="16" spans="1:6">
      <c r="A16" s="31"/>
      <c r="B16" s="31"/>
      <c r="C16" s="31"/>
      <c r="D16" s="34"/>
      <c r="E16" s="34"/>
      <c r="F16" s="34"/>
    </row>
    <row r="17" spans="1:6">
      <c r="A17" s="97" t="s">
        <v>39</v>
      </c>
      <c r="B17" s="98"/>
      <c r="C17" s="98"/>
      <c r="D17" s="22"/>
      <c r="E17" s="22"/>
      <c r="F17" s="22"/>
    </row>
    <row r="18" spans="1:6">
      <c r="A18" s="8"/>
      <c r="B18" s="8"/>
      <c r="C18" s="8"/>
      <c r="D18" s="8"/>
      <c r="E18" s="8"/>
      <c r="F18" s="8"/>
    </row>
    <row r="19" spans="1:6">
      <c r="A19" s="36" t="s">
        <v>40</v>
      </c>
      <c r="B19" s="8"/>
      <c r="C19" s="8"/>
      <c r="D19" s="8"/>
      <c r="E19" s="8"/>
      <c r="F19" s="8"/>
    </row>
    <row r="20" spans="1:6" ht="15.75" thickBot="1">
      <c r="A20" s="37"/>
      <c r="B20" s="8"/>
      <c r="C20" s="8"/>
      <c r="D20" s="8"/>
      <c r="E20" s="8"/>
      <c r="F20" s="8"/>
    </row>
    <row r="21" spans="1:6" ht="16.5" thickTop="1" thickBot="1">
      <c r="A21" s="38"/>
      <c r="B21" s="39" t="s">
        <v>41</v>
      </c>
      <c r="C21" s="39"/>
      <c r="D21" s="40"/>
      <c r="E21" s="39" t="s">
        <v>42</v>
      </c>
      <c r="F21" s="39"/>
    </row>
    <row r="22" spans="1:6" ht="18.75" customHeight="1" thickTop="1">
      <c r="A22" s="8"/>
      <c r="B22" s="17" t="s">
        <v>61</v>
      </c>
      <c r="C22" s="17" t="s">
        <v>62</v>
      </c>
      <c r="D22" s="17" t="s">
        <v>63</v>
      </c>
      <c r="E22" s="41" t="s">
        <v>2</v>
      </c>
      <c r="F22" s="41" t="s">
        <v>58</v>
      </c>
    </row>
    <row r="23" spans="1:6">
      <c r="A23" s="37" t="s">
        <v>43</v>
      </c>
      <c r="B23" s="18">
        <f>B39+B47</f>
        <v>27536.979000000003</v>
      </c>
      <c r="C23" s="18">
        <f t="shared" ref="C23:D24" si="0">C39+C47</f>
        <v>33607.475000000006</v>
      </c>
      <c r="D23" s="18">
        <f t="shared" si="0"/>
        <v>42285.097999999998</v>
      </c>
      <c r="E23" s="19">
        <f>(C23-B23)/B23</f>
        <v>0.22044887349480138</v>
      </c>
      <c r="F23" s="19">
        <f>(D23-C23)/C23</f>
        <v>0.25820514632533359</v>
      </c>
    </row>
    <row r="24" spans="1:6">
      <c r="A24" s="37" t="s">
        <v>19</v>
      </c>
      <c r="B24" s="18">
        <f>B40+B48</f>
        <v>37673.445999999996</v>
      </c>
      <c r="C24" s="18">
        <f t="shared" si="0"/>
        <v>45581.767</v>
      </c>
      <c r="D24" s="18">
        <f t="shared" si="0"/>
        <v>61525.121000000006</v>
      </c>
      <c r="E24" s="19">
        <f>(C24-B24)/B24</f>
        <v>0.20991764331832038</v>
      </c>
      <c r="F24" s="19">
        <f>(D24-C24)/C24</f>
        <v>0.34977481237179786</v>
      </c>
    </row>
    <row r="25" spans="1:6">
      <c r="A25" s="37"/>
      <c r="B25" s="8"/>
      <c r="C25" s="8"/>
      <c r="D25" s="8"/>
      <c r="E25" s="8"/>
      <c r="F25" s="8"/>
    </row>
    <row r="26" spans="1:6">
      <c r="A26" s="37" t="s">
        <v>44</v>
      </c>
      <c r="B26" s="18">
        <f>B23-B24</f>
        <v>-10136.466999999993</v>
      </c>
      <c r="C26" s="18">
        <f>C23-C24</f>
        <v>-11974.291999999994</v>
      </c>
      <c r="D26" s="18">
        <f>D23-D24</f>
        <v>-19240.023000000008</v>
      </c>
      <c r="E26" s="42"/>
      <c r="F26" s="42"/>
    </row>
    <row r="27" spans="1:6">
      <c r="A27" s="37" t="s">
        <v>45</v>
      </c>
      <c r="B27" s="20">
        <f>B23/B24</f>
        <v>0.73093868291209696</v>
      </c>
      <c r="C27" s="20">
        <f>C23/C24</f>
        <v>0.7373008378547502</v>
      </c>
      <c r="D27" s="20">
        <f>D23/D24</f>
        <v>0.68728183403328846</v>
      </c>
      <c r="E27" s="42"/>
      <c r="F27" s="42"/>
    </row>
    <row r="28" spans="1:6">
      <c r="A28" s="37"/>
      <c r="B28" s="8"/>
      <c r="C28" s="8"/>
      <c r="D28" s="8"/>
      <c r="E28" s="8"/>
      <c r="F28" s="8"/>
    </row>
    <row r="29" spans="1:6">
      <c r="A29" s="43"/>
      <c r="B29" s="44"/>
      <c r="C29" s="44"/>
      <c r="D29" s="44"/>
      <c r="E29" s="44"/>
      <c r="F29" s="44"/>
    </row>
    <row r="30" spans="1:6">
      <c r="A30" s="43"/>
      <c r="B30" s="44"/>
      <c r="C30" s="44"/>
      <c r="D30" s="44"/>
      <c r="E30" s="44"/>
      <c r="F30" s="44"/>
    </row>
    <row r="31" spans="1:6">
      <c r="A31" s="37"/>
      <c r="B31" s="8"/>
      <c r="C31" s="8"/>
      <c r="D31" s="8"/>
      <c r="E31" s="8"/>
      <c r="F31" s="8"/>
    </row>
    <row r="32" spans="1:6">
      <c r="A32" s="97" t="s">
        <v>46</v>
      </c>
      <c r="B32" s="22"/>
      <c r="C32" s="22"/>
      <c r="D32" s="22"/>
      <c r="E32" s="22"/>
      <c r="F32" s="22"/>
    </row>
    <row r="33" spans="1:6" ht="15.75" thickBot="1">
      <c r="A33" s="37"/>
      <c r="B33" s="8"/>
      <c r="C33" s="8"/>
      <c r="D33" s="8"/>
      <c r="E33" s="8"/>
      <c r="F33" s="8"/>
    </row>
    <row r="34" spans="1:6" ht="16.5" thickTop="1" thickBot="1">
      <c r="A34" s="38"/>
      <c r="B34" s="39" t="s">
        <v>41</v>
      </c>
      <c r="C34" s="39"/>
      <c r="D34" s="39"/>
      <c r="E34" s="39" t="s">
        <v>42</v>
      </c>
      <c r="F34" s="39"/>
    </row>
    <row r="35" spans="1:6" ht="15.75" thickTop="1">
      <c r="A35" s="8"/>
      <c r="B35" s="17" t="s">
        <v>61</v>
      </c>
      <c r="C35" s="17" t="s">
        <v>62</v>
      </c>
      <c r="D35" s="17" t="s">
        <v>63</v>
      </c>
      <c r="E35" s="41" t="s">
        <v>2</v>
      </c>
      <c r="F35" s="41" t="s">
        <v>58</v>
      </c>
    </row>
    <row r="36" spans="1:6">
      <c r="A36" s="8"/>
      <c r="C36" s="8"/>
      <c r="D36" s="8"/>
      <c r="E36" s="8"/>
      <c r="F36" s="8"/>
    </row>
    <row r="37" spans="1:6">
      <c r="A37" s="36" t="s">
        <v>47</v>
      </c>
      <c r="C37" s="8"/>
      <c r="D37" s="8"/>
      <c r="E37" s="8"/>
      <c r="F37" s="8"/>
    </row>
    <row r="38" spans="1:6">
      <c r="A38" s="8"/>
      <c r="C38" s="8"/>
      <c r="D38" s="8"/>
      <c r="E38" s="8"/>
      <c r="F38" s="8"/>
    </row>
    <row r="39" spans="1:6">
      <c r="A39" s="37" t="s">
        <v>43</v>
      </c>
      <c r="B39" s="18">
        <v>7883.1680000000006</v>
      </c>
      <c r="C39" s="18">
        <v>9140.4710000000014</v>
      </c>
      <c r="D39" s="18">
        <v>13813.436</v>
      </c>
      <c r="E39" s="19">
        <f>(C39-B39)/B39</f>
        <v>0.15949209759325195</v>
      </c>
      <c r="F39" s="19">
        <f>(D39-C39)/C39</f>
        <v>0.51123897225865034</v>
      </c>
    </row>
    <row r="40" spans="1:6">
      <c r="A40" s="37" t="s">
        <v>19</v>
      </c>
      <c r="B40" s="18">
        <v>25562.424999999999</v>
      </c>
      <c r="C40" s="18">
        <v>30465.303</v>
      </c>
      <c r="D40" s="18">
        <v>42418.376000000004</v>
      </c>
      <c r="E40" s="19">
        <f>(C40-B40)/B40</f>
        <v>0.19180019110080521</v>
      </c>
      <c r="F40" s="19">
        <f>(D40-C40)/C40</f>
        <v>0.39235037314416349</v>
      </c>
    </row>
    <row r="41" spans="1:6">
      <c r="A41" s="37"/>
      <c r="C41" s="8"/>
      <c r="D41" s="8"/>
      <c r="E41" s="8"/>
      <c r="F41" s="8"/>
    </row>
    <row r="42" spans="1:6">
      <c r="A42" s="37" t="s">
        <v>44</v>
      </c>
      <c r="B42" s="18">
        <f>B39-B40</f>
        <v>-17679.256999999998</v>
      </c>
      <c r="C42" s="18">
        <f>C39-C40</f>
        <v>-21324.831999999999</v>
      </c>
      <c r="D42" s="18">
        <f>D39-D40</f>
        <v>-28604.940000000002</v>
      </c>
      <c r="E42" s="45"/>
      <c r="F42" s="8"/>
    </row>
    <row r="43" spans="1:6">
      <c r="A43" s="37" t="s">
        <v>45</v>
      </c>
      <c r="B43" s="20">
        <f>B39/B40</f>
        <v>0.30838889502854289</v>
      </c>
      <c r="C43" s="20">
        <f>C39/C40</f>
        <v>0.30002888860156757</v>
      </c>
      <c r="D43" s="20">
        <f>D39/D40</f>
        <v>0.3256474505294592</v>
      </c>
      <c r="E43" s="8"/>
      <c r="F43" s="8"/>
    </row>
    <row r="44" spans="1:6">
      <c r="A44" s="8"/>
      <c r="C44" s="8"/>
      <c r="D44" s="8"/>
      <c r="E44" s="8"/>
      <c r="F44" s="8"/>
    </row>
    <row r="45" spans="1:6">
      <c r="A45" s="36" t="s">
        <v>48</v>
      </c>
      <c r="C45" s="8"/>
      <c r="D45" s="8"/>
      <c r="E45" s="8"/>
      <c r="F45" s="8"/>
    </row>
    <row r="46" spans="1:6">
      <c r="A46" s="8"/>
      <c r="B46" s="18"/>
      <c r="C46" s="18"/>
      <c r="D46" s="18"/>
      <c r="E46" s="8"/>
      <c r="F46" s="8"/>
    </row>
    <row r="47" spans="1:6">
      <c r="A47" s="37" t="s">
        <v>43</v>
      </c>
      <c r="B47" s="18">
        <v>19653.811000000002</v>
      </c>
      <c r="C47" s="18">
        <v>24467.004000000001</v>
      </c>
      <c r="D47" s="18">
        <v>28471.661999999997</v>
      </c>
      <c r="E47" s="19">
        <f>(C47-B47)/B47</f>
        <v>0.24489871201061203</v>
      </c>
      <c r="F47" s="19">
        <f>(D47-C47)/C47</f>
        <v>0.16367586321561869</v>
      </c>
    </row>
    <row r="48" spans="1:6">
      <c r="A48" s="37" t="s">
        <v>19</v>
      </c>
      <c r="B48" s="18">
        <v>12111.020999999999</v>
      </c>
      <c r="C48" s="18">
        <v>15116.464000000002</v>
      </c>
      <c r="D48" s="18">
        <v>19106.745000000003</v>
      </c>
      <c r="E48" s="19">
        <f>(C48-B48)/B48</f>
        <v>0.24815769042098129</v>
      </c>
      <c r="F48" s="19">
        <f>(D48-C48)/C48</f>
        <v>0.26396920602595952</v>
      </c>
    </row>
    <row r="49" spans="1:6">
      <c r="A49" s="37"/>
      <c r="B49" s="100"/>
      <c r="C49" s="8"/>
      <c r="D49" s="8"/>
      <c r="E49" s="8"/>
      <c r="F49" s="8"/>
    </row>
    <row r="50" spans="1:6">
      <c r="A50" s="37" t="s">
        <v>44</v>
      </c>
      <c r="B50" s="18">
        <f>B47-B48</f>
        <v>7542.7900000000027</v>
      </c>
      <c r="C50" s="18">
        <f t="shared" ref="C50:D50" si="1">C47-C48</f>
        <v>9350.5399999999991</v>
      </c>
      <c r="D50" s="18">
        <f t="shared" si="1"/>
        <v>9364.916999999994</v>
      </c>
      <c r="E50" s="8"/>
      <c r="F50" s="8"/>
    </row>
    <row r="51" spans="1:6">
      <c r="A51" s="37" t="s">
        <v>45</v>
      </c>
      <c r="B51" s="20">
        <f>B47/B48</f>
        <v>1.6228038082008118</v>
      </c>
      <c r="C51" s="20">
        <f>C47/C48</f>
        <v>1.6185666171665543</v>
      </c>
      <c r="D51" s="20">
        <f>D47/D48</f>
        <v>1.4901367030334047</v>
      </c>
      <c r="E51" s="8"/>
      <c r="F51" s="8"/>
    </row>
    <row r="52" spans="1:6">
      <c r="A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</sheetData>
  <mergeCells count="1">
    <mergeCell ref="A14:F14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workbookViewId="0">
      <selection activeCell="A11" sqref="A11"/>
    </sheetView>
  </sheetViews>
  <sheetFormatPr baseColWidth="10" defaultColWidth="8.85546875" defaultRowHeight="15"/>
  <cols>
    <col min="1" max="1" width="45.28515625" customWidth="1"/>
    <col min="2" max="6" width="11.7109375" customWidth="1"/>
    <col min="7" max="16" width="10.5703125" customWidth="1"/>
  </cols>
  <sheetData>
    <row r="1" spans="1:6">
      <c r="A1" s="47"/>
    </row>
    <row r="2" spans="1:6">
      <c r="A2" s="1"/>
      <c r="B2" s="2"/>
      <c r="C2" s="2"/>
      <c r="D2" s="2"/>
      <c r="E2" s="2"/>
      <c r="F2" s="2"/>
    </row>
    <row r="3" spans="1:6">
      <c r="A3" s="1"/>
      <c r="B3" s="2"/>
      <c r="C3" s="2"/>
      <c r="D3" s="2"/>
      <c r="E3" s="2"/>
      <c r="F3" s="2"/>
    </row>
    <row r="4" spans="1:6">
      <c r="A4" s="1"/>
      <c r="B4" s="2"/>
      <c r="C4" s="2"/>
      <c r="D4" s="2"/>
      <c r="E4" s="2"/>
      <c r="F4" s="2"/>
    </row>
    <row r="5" spans="1:6">
      <c r="A5" s="1"/>
      <c r="B5" s="2"/>
      <c r="C5" s="2"/>
      <c r="D5" s="2"/>
      <c r="E5" s="2"/>
      <c r="F5" s="2"/>
    </row>
    <row r="6" spans="1:6">
      <c r="A6" s="1"/>
      <c r="B6" s="2"/>
      <c r="C6" s="2"/>
      <c r="D6" s="2"/>
      <c r="E6" s="2"/>
      <c r="F6" s="2"/>
    </row>
    <row r="7" spans="1:6">
      <c r="A7" s="1"/>
      <c r="B7" s="2"/>
      <c r="C7" s="2"/>
      <c r="D7" s="2"/>
      <c r="E7" s="2"/>
      <c r="F7" s="2"/>
    </row>
    <row r="8" spans="1:6">
      <c r="A8" s="1"/>
      <c r="B8" s="2"/>
      <c r="C8" s="2"/>
      <c r="D8" s="2"/>
      <c r="E8" s="2"/>
      <c r="F8" s="2"/>
    </row>
    <row r="9" spans="1:6" ht="18.75">
      <c r="A9" s="54" t="s">
        <v>59</v>
      </c>
      <c r="B9" s="55"/>
      <c r="C9" s="55"/>
      <c r="D9" s="55"/>
      <c r="E9" s="55"/>
      <c r="F9" s="55"/>
    </row>
    <row r="10" spans="1:6">
      <c r="A10" s="26"/>
      <c r="B10" s="46"/>
      <c r="C10" s="46"/>
      <c r="D10" s="46"/>
      <c r="E10" s="46"/>
      <c r="F10" s="46"/>
    </row>
    <row r="11" spans="1:6">
      <c r="A11" s="155" t="s">
        <v>0</v>
      </c>
      <c r="B11" s="155" t="s">
        <v>64</v>
      </c>
      <c r="C11" s="155" t="s">
        <v>64</v>
      </c>
      <c r="D11" s="155" t="s">
        <v>64</v>
      </c>
      <c r="E11" s="159" t="s">
        <v>1</v>
      </c>
      <c r="F11" s="159"/>
    </row>
    <row r="12" spans="1:6">
      <c r="A12" s="69"/>
      <c r="B12" s="155">
        <v>2020</v>
      </c>
      <c r="C12" s="155">
        <v>2021</v>
      </c>
      <c r="D12" s="155">
        <v>2022</v>
      </c>
      <c r="E12" s="155" t="s">
        <v>2</v>
      </c>
      <c r="F12" s="155" t="s">
        <v>58</v>
      </c>
    </row>
    <row r="13" spans="1:6">
      <c r="A13" s="26"/>
      <c r="B13" s="26"/>
      <c r="C13" s="26"/>
      <c r="D13" s="26"/>
      <c r="E13" s="26"/>
      <c r="F13" s="26"/>
    </row>
    <row r="14" spans="1:6">
      <c r="A14" s="27" t="s">
        <v>4</v>
      </c>
      <c r="B14" s="26"/>
      <c r="C14" s="26"/>
      <c r="D14" s="26"/>
      <c r="E14" s="26"/>
      <c r="F14" s="26"/>
    </row>
    <row r="15" spans="1:6">
      <c r="A15" s="28" t="s">
        <v>5</v>
      </c>
      <c r="B15" s="29">
        <v>3679.8620000000001</v>
      </c>
      <c r="C15" s="29">
        <v>3189.5339999999997</v>
      </c>
      <c r="D15" s="29">
        <v>4141.1769999999997</v>
      </c>
      <c r="E15" s="3">
        <v>-0.13324630108411686</v>
      </c>
      <c r="F15" s="3">
        <v>0.29836427515743685</v>
      </c>
    </row>
    <row r="16" spans="1:6">
      <c r="A16" s="28" t="s">
        <v>6</v>
      </c>
      <c r="B16" s="29">
        <v>4226.3160000000007</v>
      </c>
      <c r="C16" s="29">
        <v>4745.817</v>
      </c>
      <c r="D16" s="29">
        <v>6637.259</v>
      </c>
      <c r="E16" s="3">
        <v>0.1229205293688402</v>
      </c>
      <c r="F16" s="3">
        <v>0.39854929088079039</v>
      </c>
    </row>
    <row r="17" spans="1:6">
      <c r="A17" s="26"/>
      <c r="B17" s="26"/>
      <c r="C17" s="26"/>
      <c r="D17" s="26"/>
      <c r="E17" s="26"/>
      <c r="F17" s="26"/>
    </row>
    <row r="18" spans="1:6">
      <c r="A18" s="28" t="s">
        <v>7</v>
      </c>
      <c r="B18" s="29">
        <v>-546.45400000000063</v>
      </c>
      <c r="C18" s="29">
        <v>-1556.2830000000004</v>
      </c>
      <c r="D18" s="29">
        <v>-2496.0820000000003</v>
      </c>
      <c r="E18" s="26"/>
      <c r="F18" s="26"/>
    </row>
    <row r="19" spans="1:6">
      <c r="A19" s="28" t="s">
        <v>8</v>
      </c>
      <c r="B19" s="3">
        <v>0.87070204878196511</v>
      </c>
      <c r="C19" s="3">
        <v>0.6720726905399006</v>
      </c>
      <c r="D19" s="3">
        <v>0.62392879349743613</v>
      </c>
      <c r="E19" s="26"/>
      <c r="F19" s="26"/>
    </row>
    <row r="20" spans="1:6">
      <c r="A20" s="26"/>
      <c r="B20" s="26"/>
      <c r="C20" s="26"/>
      <c r="D20" s="26"/>
      <c r="E20" s="26"/>
      <c r="F20" s="26"/>
    </row>
    <row r="21" spans="1:6">
      <c r="A21" s="27" t="s">
        <v>9</v>
      </c>
      <c r="B21" s="26"/>
      <c r="C21" s="26"/>
      <c r="D21" s="26"/>
      <c r="F21" s="26"/>
    </row>
    <row r="22" spans="1:6">
      <c r="A22" s="28" t="s">
        <v>5</v>
      </c>
      <c r="B22" s="29">
        <v>7871.1489999999994</v>
      </c>
      <c r="C22" s="29">
        <v>11855.446</v>
      </c>
      <c r="D22" s="29">
        <v>14754.567999999999</v>
      </c>
      <c r="E22" s="3">
        <v>0.50619001114068618</v>
      </c>
      <c r="F22" s="3">
        <v>0.24453926069082507</v>
      </c>
    </row>
    <row r="23" spans="1:6">
      <c r="A23" s="28" t="s">
        <v>6</v>
      </c>
      <c r="B23" s="29">
        <v>12076.983</v>
      </c>
      <c r="C23" s="29">
        <v>15971.028</v>
      </c>
      <c r="D23" s="29">
        <v>21885.799000000003</v>
      </c>
      <c r="E23" s="3">
        <v>0.3224352472798877</v>
      </c>
      <c r="F23" s="3">
        <v>0.37034378751323976</v>
      </c>
    </row>
    <row r="24" spans="1:6">
      <c r="A24" s="70"/>
      <c r="B24" s="26"/>
      <c r="C24" s="26"/>
      <c r="D24" s="26"/>
      <c r="E24" s="26"/>
      <c r="F24" s="26"/>
    </row>
    <row r="25" spans="1:6">
      <c r="A25" s="28" t="s">
        <v>7</v>
      </c>
      <c r="B25" s="29">
        <v>-4205.8340000000007</v>
      </c>
      <c r="C25" s="29">
        <v>-4115.5820000000003</v>
      </c>
      <c r="D25" s="29">
        <v>-7131.2310000000034</v>
      </c>
      <c r="E25" s="26"/>
      <c r="F25" s="26"/>
    </row>
    <row r="26" spans="1:6">
      <c r="A26" s="28" t="s">
        <v>8</v>
      </c>
      <c r="B26" s="3">
        <v>0.65174795725058143</v>
      </c>
      <c r="C26" s="3">
        <v>0.74230951194876116</v>
      </c>
      <c r="D26" s="3">
        <v>0.67416172468731883</v>
      </c>
      <c r="E26" s="26"/>
      <c r="F26" s="26"/>
    </row>
    <row r="27" spans="1:6">
      <c r="A27" s="26"/>
      <c r="B27" s="26"/>
      <c r="C27" s="26"/>
      <c r="D27" s="26"/>
      <c r="E27" s="26"/>
      <c r="F27" s="26"/>
    </row>
    <row r="28" spans="1:6">
      <c r="A28" s="27" t="s">
        <v>10</v>
      </c>
      <c r="B28" s="26"/>
      <c r="C28" s="26"/>
      <c r="D28" s="26"/>
      <c r="E28" s="26"/>
      <c r="F28" s="26"/>
    </row>
    <row r="29" spans="1:6">
      <c r="A29" s="28" t="s">
        <v>5</v>
      </c>
      <c r="B29" s="29">
        <v>5565.57</v>
      </c>
      <c r="C29" s="29">
        <v>6230.4449999999997</v>
      </c>
      <c r="D29" s="29">
        <v>7279.1289999999999</v>
      </c>
      <c r="E29" s="3">
        <v>0.11946215751486371</v>
      </c>
      <c r="F29" s="3">
        <v>0.16831606731140397</v>
      </c>
    </row>
    <row r="30" spans="1:6">
      <c r="A30" s="28" t="s">
        <v>6</v>
      </c>
      <c r="B30" s="29">
        <v>7114.8549999999996</v>
      </c>
      <c r="C30" s="29">
        <v>8382.6839999999993</v>
      </c>
      <c r="D30" s="29">
        <v>9567.6820000000007</v>
      </c>
      <c r="E30" s="3">
        <v>0.17819463643320907</v>
      </c>
      <c r="F30" s="3">
        <v>0.1413625993774788</v>
      </c>
    </row>
    <row r="31" spans="1:6">
      <c r="A31" s="70"/>
      <c r="B31" s="26"/>
      <c r="C31" s="26"/>
      <c r="D31" s="26"/>
      <c r="E31" s="26"/>
      <c r="F31" s="26"/>
    </row>
    <row r="32" spans="1:6">
      <c r="A32" s="28" t="s">
        <v>7</v>
      </c>
      <c r="B32" s="29">
        <v>-1549.2849999999999</v>
      </c>
      <c r="C32" s="29">
        <v>-2152.2389999999996</v>
      </c>
      <c r="D32" s="29">
        <v>-2288.5530000000008</v>
      </c>
      <c r="E32" s="26"/>
      <c r="F32" s="26"/>
    </row>
    <row r="33" spans="1:6">
      <c r="A33" s="28" t="s">
        <v>8</v>
      </c>
      <c r="B33" s="3">
        <v>0.78224644072156069</v>
      </c>
      <c r="C33" s="3">
        <v>0.74325180336035568</v>
      </c>
      <c r="D33" s="3">
        <v>0.76080381852156032</v>
      </c>
      <c r="E33" s="26"/>
      <c r="F33" s="26"/>
    </row>
    <row r="34" spans="1:6">
      <c r="A34" s="27"/>
      <c r="B34" s="26"/>
      <c r="C34" s="26"/>
      <c r="D34" s="26"/>
      <c r="E34" s="26"/>
      <c r="F34" s="26"/>
    </row>
    <row r="35" spans="1:6">
      <c r="A35" s="27" t="s">
        <v>11</v>
      </c>
      <c r="B35" s="26"/>
      <c r="C35" s="26"/>
      <c r="D35" s="26"/>
      <c r="E35" s="26"/>
      <c r="F35" s="26"/>
    </row>
    <row r="36" spans="1:6">
      <c r="A36" s="28" t="s">
        <v>5</v>
      </c>
      <c r="B36" s="29">
        <v>8878.1409999999996</v>
      </c>
      <c r="C36" s="29">
        <v>10241.376</v>
      </c>
      <c r="D36" s="29">
        <v>12263.254000000001</v>
      </c>
      <c r="E36" s="3">
        <v>0.15354960007956628</v>
      </c>
      <c r="F36" s="3">
        <v>0.19742249478976268</v>
      </c>
    </row>
    <row r="37" spans="1:6">
      <c r="A37" s="28" t="s">
        <v>6</v>
      </c>
      <c r="B37" s="29">
        <v>9080.0069999999996</v>
      </c>
      <c r="C37" s="29">
        <v>11059.982</v>
      </c>
      <c r="D37" s="29">
        <v>12544.68</v>
      </c>
      <c r="E37" s="3">
        <v>0.21805875259787799</v>
      </c>
      <c r="F37" s="3">
        <v>0.13424054397195223</v>
      </c>
    </row>
    <row r="38" spans="1:6">
      <c r="A38" s="70"/>
      <c r="B38" s="26"/>
      <c r="C38" s="26"/>
      <c r="D38" s="26"/>
      <c r="E38" s="26"/>
      <c r="F38" s="26"/>
    </row>
    <row r="39" spans="1:6">
      <c r="A39" s="28" t="s">
        <v>7</v>
      </c>
      <c r="B39" s="29">
        <v>-201.86599999999999</v>
      </c>
      <c r="C39" s="29">
        <v>-818.60599999999977</v>
      </c>
      <c r="D39" s="29">
        <v>-281.42599999999948</v>
      </c>
      <c r="E39" s="26"/>
      <c r="F39" s="26"/>
    </row>
    <row r="40" spans="1:6">
      <c r="A40" s="28" t="s">
        <v>8</v>
      </c>
      <c r="B40" s="3">
        <v>0.97776807881315508</v>
      </c>
      <c r="C40" s="3">
        <v>0.92598487049978928</v>
      </c>
      <c r="D40" s="3">
        <v>0.9775661077046206</v>
      </c>
      <c r="E40" s="26"/>
      <c r="F40" s="26"/>
    </row>
    <row r="41" spans="1:6">
      <c r="A41" s="26"/>
      <c r="B41" s="26"/>
      <c r="C41" s="26"/>
      <c r="D41" s="26"/>
      <c r="E41" s="26"/>
      <c r="F41" s="26"/>
    </row>
    <row r="42" spans="1:6">
      <c r="A42" s="27" t="s">
        <v>12</v>
      </c>
      <c r="B42" s="26"/>
      <c r="C42" s="26"/>
      <c r="D42" s="26"/>
      <c r="E42" s="26"/>
      <c r="F42" s="26"/>
    </row>
    <row r="43" spans="1:6">
      <c r="A43" s="28" t="s">
        <v>5</v>
      </c>
      <c r="B43" s="29">
        <v>1542.2550000000001</v>
      </c>
      <c r="C43" s="29">
        <v>2090.672</v>
      </c>
      <c r="D43" s="29">
        <v>3846.9659999999999</v>
      </c>
      <c r="E43" s="3">
        <v>0.35559424349410435</v>
      </c>
      <c r="F43" s="3">
        <v>0.840061951372573</v>
      </c>
    </row>
    <row r="44" spans="1:6">
      <c r="A44" s="28" t="s">
        <v>6</v>
      </c>
      <c r="B44" s="29">
        <v>5175.2809999999999</v>
      </c>
      <c r="C44" s="29">
        <v>5422.2529999999997</v>
      </c>
      <c r="D44" s="29">
        <v>10889.697</v>
      </c>
      <c r="E44" s="3">
        <v>4.7721466718425483E-2</v>
      </c>
      <c r="F44" s="3">
        <v>1.0083343584299738</v>
      </c>
    </row>
    <row r="45" spans="1:6">
      <c r="A45" s="70"/>
      <c r="B45" s="26"/>
      <c r="C45" s="26"/>
      <c r="D45" s="26"/>
      <c r="E45" s="26"/>
      <c r="F45" s="26"/>
    </row>
    <row r="46" spans="1:6">
      <c r="A46" s="28" t="s">
        <v>7</v>
      </c>
      <c r="B46" s="29">
        <v>-3633.0259999999998</v>
      </c>
      <c r="C46" s="29">
        <v>-3331.5809999999997</v>
      </c>
      <c r="D46" s="29">
        <v>-7042.7309999999998</v>
      </c>
      <c r="E46" s="26"/>
      <c r="F46" s="26"/>
    </row>
    <row r="47" spans="1:6">
      <c r="A47" s="28" t="s">
        <v>8</v>
      </c>
      <c r="B47" s="3">
        <v>0.29800410837595104</v>
      </c>
      <c r="C47" s="3">
        <v>0.38557256549998686</v>
      </c>
      <c r="D47" s="3">
        <v>0.35326657849157783</v>
      </c>
      <c r="E47" s="26"/>
      <c r="F47" s="26"/>
    </row>
    <row r="48" spans="1:6" ht="15.75" thickBot="1">
      <c r="B48" s="26"/>
      <c r="C48" s="26"/>
      <c r="D48" s="26"/>
      <c r="E48" s="26"/>
      <c r="F48" s="26"/>
    </row>
    <row r="49" spans="1:6">
      <c r="A49" s="71" t="s">
        <v>13</v>
      </c>
      <c r="B49" s="4">
        <v>27536.976999999999</v>
      </c>
      <c r="C49" s="4">
        <v>33607.472999999998</v>
      </c>
      <c r="D49" s="4">
        <v>42285.093999999997</v>
      </c>
      <c r="E49" s="59">
        <v>0.22044888950591779</v>
      </c>
      <c r="F49" s="59">
        <v>0.25820510218069653</v>
      </c>
    </row>
    <row r="50" spans="1:6">
      <c r="A50" s="27" t="s">
        <v>14</v>
      </c>
      <c r="B50" s="30">
        <v>37673.442000000003</v>
      </c>
      <c r="C50" s="30">
        <v>45581.763999999996</v>
      </c>
      <c r="D50" s="30">
        <v>61525.117000000006</v>
      </c>
      <c r="E50" s="5">
        <v>0.20991769215034806</v>
      </c>
      <c r="F50" s="5">
        <v>0.34977481345390693</v>
      </c>
    </row>
    <row r="51" spans="1:6">
      <c r="A51" s="26"/>
      <c r="B51" s="26"/>
      <c r="C51" s="26"/>
      <c r="D51" s="26"/>
      <c r="E51" s="27"/>
      <c r="F51" s="27"/>
    </row>
    <row r="52" spans="1:6">
      <c r="A52" s="27" t="s">
        <v>15</v>
      </c>
      <c r="B52" s="30">
        <v>-10136.465000000004</v>
      </c>
      <c r="C52" s="30">
        <v>-11974.290999999997</v>
      </c>
      <c r="D52" s="30">
        <v>-19240.023000000008</v>
      </c>
      <c r="E52" s="5">
        <v>0.1813083752570539</v>
      </c>
      <c r="F52" s="5">
        <v>0.60677763718954325</v>
      </c>
    </row>
    <row r="53" spans="1:6" ht="15.75" thickBot="1">
      <c r="A53" s="6" t="s">
        <v>16</v>
      </c>
      <c r="B53" s="7">
        <v>0.73093870743214806</v>
      </c>
      <c r="C53" s="7">
        <v>0.73730084250359418</v>
      </c>
      <c r="D53" s="7">
        <v>0.68728181370219898</v>
      </c>
      <c r="E53" s="7"/>
      <c r="F53" s="7"/>
    </row>
    <row r="54" spans="1:6">
      <c r="A54" s="56"/>
      <c r="B54" s="26"/>
      <c r="C54" s="26"/>
      <c r="D54" s="26"/>
      <c r="E54" s="26"/>
      <c r="F54" s="26"/>
    </row>
    <row r="57" spans="1:6">
      <c r="D57" s="150"/>
    </row>
    <row r="58" spans="1:6">
      <c r="D58" s="154"/>
    </row>
  </sheetData>
  <mergeCells count="1">
    <mergeCell ref="E11:F11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6:N70"/>
  <sheetViews>
    <sheetView workbookViewId="0">
      <selection activeCell="A10" sqref="A10"/>
    </sheetView>
  </sheetViews>
  <sheetFormatPr baseColWidth="10" defaultColWidth="8.85546875" defaultRowHeight="15"/>
  <cols>
    <col min="1" max="1" width="31.7109375" customWidth="1"/>
    <col min="2" max="11" width="11.7109375" customWidth="1"/>
  </cols>
  <sheetData>
    <row r="6" spans="1:11">
      <c r="A6" s="8"/>
      <c r="B6" s="8"/>
      <c r="C6" s="8" t="s">
        <v>3</v>
      </c>
      <c r="D6" s="8"/>
      <c r="G6" s="8"/>
      <c r="H6" s="8"/>
      <c r="I6" s="8"/>
      <c r="J6" s="8"/>
    </row>
    <row r="7" spans="1:11">
      <c r="A7" s="8"/>
      <c r="B7" s="8"/>
      <c r="C7" s="8"/>
      <c r="D7" s="8"/>
      <c r="G7" s="8"/>
      <c r="H7" s="8"/>
      <c r="I7" s="8"/>
      <c r="J7" s="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1" ht="15.75">
      <c r="A9" s="160" t="s">
        <v>17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</row>
    <row r="10" spans="1:11">
      <c r="B10" s="48"/>
      <c r="C10" s="48"/>
      <c r="D10" s="48"/>
      <c r="G10" s="48"/>
      <c r="H10" s="48"/>
      <c r="I10" s="48"/>
      <c r="J10" s="48"/>
    </row>
    <row r="11" spans="1:11" ht="15.75">
      <c r="A11" s="104" t="s">
        <v>65</v>
      </c>
      <c r="B11" s="49"/>
      <c r="C11" s="48"/>
      <c r="D11" s="48"/>
      <c r="E11" s="48"/>
      <c r="F11" s="48"/>
      <c r="G11" s="21"/>
      <c r="H11" s="21"/>
      <c r="I11" s="21"/>
      <c r="J11" s="48"/>
      <c r="K11" s="48"/>
    </row>
    <row r="12" spans="1:11" ht="15.75" thickBot="1">
      <c r="A12" s="8"/>
      <c r="B12" s="8"/>
      <c r="C12" s="8"/>
      <c r="D12" s="8"/>
      <c r="E12" s="8"/>
      <c r="F12" s="8"/>
      <c r="G12" s="56"/>
      <c r="H12" s="8"/>
      <c r="I12" s="8"/>
      <c r="J12" s="8"/>
      <c r="K12" s="8"/>
    </row>
    <row r="13" spans="1:11" ht="15.75" thickBot="1">
      <c r="A13" s="11" t="s">
        <v>18</v>
      </c>
      <c r="B13" s="57" t="s">
        <v>43</v>
      </c>
      <c r="C13" s="57"/>
      <c r="D13" s="105"/>
      <c r="E13" s="105"/>
      <c r="F13" s="106"/>
      <c r="G13" s="57" t="s">
        <v>19</v>
      </c>
      <c r="H13" s="57"/>
      <c r="I13" s="105"/>
      <c r="J13" s="105"/>
      <c r="K13" s="107"/>
    </row>
    <row r="14" spans="1:11">
      <c r="A14" s="108"/>
      <c r="B14" s="86" t="s">
        <v>20</v>
      </c>
      <c r="C14" s="86"/>
      <c r="D14" s="48"/>
      <c r="E14" s="87" t="s">
        <v>21</v>
      </c>
      <c r="F14" s="87"/>
      <c r="G14" s="86" t="s">
        <v>20</v>
      </c>
      <c r="H14" s="86"/>
      <c r="I14" s="48"/>
      <c r="J14" s="87" t="s">
        <v>21</v>
      </c>
      <c r="K14" s="87"/>
    </row>
    <row r="15" spans="1:11" ht="15.75" thickBot="1">
      <c r="A15" s="109"/>
      <c r="B15" s="60" t="s">
        <v>66</v>
      </c>
      <c r="C15" s="60" t="s">
        <v>67</v>
      </c>
      <c r="D15" s="60" t="s">
        <v>68</v>
      </c>
      <c r="E15" s="72" t="s">
        <v>2</v>
      </c>
      <c r="F15" s="72" t="s">
        <v>58</v>
      </c>
      <c r="G15" s="60" t="s">
        <v>66</v>
      </c>
      <c r="H15" s="60" t="s">
        <v>67</v>
      </c>
      <c r="I15" s="60" t="s">
        <v>68</v>
      </c>
      <c r="J15" s="72" t="s">
        <v>2</v>
      </c>
      <c r="K15" s="72" t="s">
        <v>58</v>
      </c>
    </row>
    <row r="16" spans="1:11">
      <c r="A16" s="108"/>
      <c r="B16" s="25"/>
      <c r="C16" s="25"/>
      <c r="D16" s="25"/>
      <c r="E16" s="25"/>
      <c r="F16" s="88"/>
      <c r="G16" s="25"/>
      <c r="H16" s="25"/>
      <c r="I16" s="25"/>
      <c r="J16" s="25"/>
      <c r="K16" s="88"/>
    </row>
    <row r="17" spans="1:14">
      <c r="A17" s="12" t="s">
        <v>22</v>
      </c>
      <c r="B17" s="73">
        <v>3990.9</v>
      </c>
      <c r="C17" s="73">
        <v>3541.9830000000002</v>
      </c>
      <c r="D17" s="73">
        <v>4677.2340000000004</v>
      </c>
      <c r="E17" s="74">
        <v>-0.11248515372472373</v>
      </c>
      <c r="F17" s="89">
        <v>0.32051283137157921</v>
      </c>
      <c r="G17" s="73">
        <v>5076.4840000000004</v>
      </c>
      <c r="H17" s="73">
        <v>5649.3050000000003</v>
      </c>
      <c r="I17" s="73">
        <v>8016.8490000000002</v>
      </c>
      <c r="J17" s="74">
        <v>0.11283813757711043</v>
      </c>
      <c r="K17" s="89">
        <v>0.41908588755607984</v>
      </c>
    </row>
    <row r="18" spans="1:14">
      <c r="A18" s="110" t="s">
        <v>23</v>
      </c>
      <c r="B18" s="111">
        <v>3261.4830000000002</v>
      </c>
      <c r="C18" s="111">
        <v>2844.4740000000002</v>
      </c>
      <c r="D18" s="111">
        <v>3790.5450000000001</v>
      </c>
      <c r="E18" s="112">
        <v>-0.12785870721999776</v>
      </c>
      <c r="F18" s="113">
        <v>0.33259963001946929</v>
      </c>
      <c r="G18" s="111">
        <v>4703.5860000000002</v>
      </c>
      <c r="H18" s="111">
        <v>5373.3670000000002</v>
      </c>
      <c r="I18" s="111">
        <v>7390.5720000000001</v>
      </c>
      <c r="J18" s="112">
        <v>0.14239794913923121</v>
      </c>
      <c r="K18" s="113">
        <v>0.37540800767935634</v>
      </c>
    </row>
    <row r="19" spans="1:14">
      <c r="A19" s="110" t="s">
        <v>24</v>
      </c>
      <c r="B19" s="111">
        <v>729.41700000000003</v>
      </c>
      <c r="C19" s="111">
        <v>697.50900000000001</v>
      </c>
      <c r="D19" s="111">
        <v>886.68899999999996</v>
      </c>
      <c r="E19" s="112">
        <v>-4.3744524736878926E-2</v>
      </c>
      <c r="F19" s="113">
        <v>0.27122230680894432</v>
      </c>
      <c r="G19" s="111">
        <v>372.89800000000002</v>
      </c>
      <c r="H19" s="111">
        <v>275.93799999999999</v>
      </c>
      <c r="I19" s="111">
        <v>626.27700000000004</v>
      </c>
      <c r="J19" s="112">
        <v>-0.26001748467409325</v>
      </c>
      <c r="K19" s="113">
        <v>1.269629409505034</v>
      </c>
    </row>
    <row r="20" spans="1:14">
      <c r="A20" s="110"/>
      <c r="B20" s="111"/>
      <c r="C20" s="111"/>
      <c r="D20" s="111"/>
      <c r="E20" s="112"/>
      <c r="F20" s="113"/>
      <c r="G20" s="111"/>
      <c r="H20" s="111"/>
      <c r="I20" s="111"/>
      <c r="J20" s="112"/>
      <c r="K20" s="113"/>
      <c r="M20" s="115"/>
      <c r="N20" s="115"/>
    </row>
    <row r="21" spans="1:14">
      <c r="A21" s="12" t="s">
        <v>25</v>
      </c>
      <c r="B21" s="73">
        <v>1542.2550000000001</v>
      </c>
      <c r="C21" s="73">
        <v>2090.672</v>
      </c>
      <c r="D21" s="73">
        <v>3846.9659999999999</v>
      </c>
      <c r="E21" s="74">
        <v>0.35559424349410435</v>
      </c>
      <c r="F21" s="89">
        <v>0.840061951372573</v>
      </c>
      <c r="G21" s="73">
        <v>5175.2809999999999</v>
      </c>
      <c r="H21" s="73">
        <v>5422.2529999999997</v>
      </c>
      <c r="I21" s="73">
        <v>10889.697</v>
      </c>
      <c r="J21" s="74">
        <v>4.7721466718425483E-2</v>
      </c>
      <c r="K21" s="89">
        <v>1.0083343584299738</v>
      </c>
    </row>
    <row r="22" spans="1:14">
      <c r="A22" s="110" t="s">
        <v>23</v>
      </c>
      <c r="B22" s="111">
        <v>1542.2550000000001</v>
      </c>
      <c r="C22" s="111">
        <v>2090.672</v>
      </c>
      <c r="D22" s="111">
        <v>3846.9659999999999</v>
      </c>
      <c r="E22" s="112">
        <v>0.35559424349410435</v>
      </c>
      <c r="F22" s="114">
        <v>0.840061951372573</v>
      </c>
      <c r="G22" s="111">
        <v>5175.2809999999999</v>
      </c>
      <c r="H22" s="111">
        <v>5422.2529999999997</v>
      </c>
      <c r="I22" s="111">
        <v>10889.697</v>
      </c>
      <c r="J22" s="112">
        <v>4.7721466718425483E-2</v>
      </c>
      <c r="K22" s="113">
        <v>1.0083343584299738</v>
      </c>
      <c r="M22" s="153"/>
      <c r="N22" s="153"/>
    </row>
    <row r="23" spans="1:14">
      <c r="A23" s="110" t="s">
        <v>24</v>
      </c>
      <c r="B23" s="111">
        <v>0</v>
      </c>
      <c r="C23" s="111">
        <v>0</v>
      </c>
      <c r="D23" s="111">
        <v>0</v>
      </c>
      <c r="E23" s="112"/>
      <c r="F23" s="113"/>
      <c r="G23" s="111">
        <v>0</v>
      </c>
      <c r="H23" s="111">
        <v>0</v>
      </c>
      <c r="I23" s="111">
        <v>0</v>
      </c>
      <c r="J23" s="112"/>
      <c r="K23" s="113"/>
    </row>
    <row r="24" spans="1:14">
      <c r="A24" s="110"/>
      <c r="B24" s="111"/>
      <c r="C24" s="111"/>
      <c r="D24" s="111"/>
      <c r="E24" s="112"/>
      <c r="F24" s="113"/>
      <c r="G24" s="111"/>
      <c r="H24" s="111"/>
      <c r="I24" s="111"/>
      <c r="J24" s="112"/>
      <c r="K24" s="113"/>
    </row>
    <row r="25" spans="1:14">
      <c r="A25" s="12" t="s">
        <v>26</v>
      </c>
      <c r="B25" s="73">
        <v>1017.407</v>
      </c>
      <c r="C25" s="73">
        <v>1604.3590000000002</v>
      </c>
      <c r="D25" s="73">
        <v>2761.9030000000002</v>
      </c>
      <c r="E25" s="74">
        <v>0.57690973229002762</v>
      </c>
      <c r="F25" s="89">
        <v>0.72149936516702307</v>
      </c>
      <c r="G25" s="73">
        <v>517.90700000000004</v>
      </c>
      <c r="H25" s="73">
        <v>991.3309999999999</v>
      </c>
      <c r="I25" s="73">
        <v>1648.9959999999999</v>
      </c>
      <c r="J25" s="74">
        <v>0.91411006223124969</v>
      </c>
      <c r="K25" s="89">
        <v>0.66341615464461423</v>
      </c>
    </row>
    <row r="26" spans="1:14">
      <c r="A26" s="110" t="s">
        <v>23</v>
      </c>
      <c r="B26" s="111">
        <v>1017.407</v>
      </c>
      <c r="C26" s="111">
        <v>1604.3590000000002</v>
      </c>
      <c r="D26" s="111">
        <v>2761.9030000000002</v>
      </c>
      <c r="E26" s="112">
        <v>0.57690973229002762</v>
      </c>
      <c r="F26" s="113">
        <v>0.72149936516702307</v>
      </c>
      <c r="G26" s="111">
        <v>517.90700000000004</v>
      </c>
      <c r="H26" s="111">
        <v>991.3309999999999</v>
      </c>
      <c r="I26" s="111">
        <v>1648.9959999999999</v>
      </c>
      <c r="J26" s="112">
        <v>0.91411006223124969</v>
      </c>
      <c r="K26" s="113">
        <v>0.66341615464461423</v>
      </c>
    </row>
    <row r="27" spans="1:14">
      <c r="A27" s="110" t="s">
        <v>24</v>
      </c>
      <c r="B27" s="111">
        <v>0</v>
      </c>
      <c r="C27" s="111">
        <v>0</v>
      </c>
      <c r="D27" s="111">
        <v>0</v>
      </c>
      <c r="E27" s="112"/>
      <c r="F27" s="113"/>
      <c r="G27" s="111">
        <v>0</v>
      </c>
      <c r="H27" s="111">
        <v>0</v>
      </c>
      <c r="I27" s="111">
        <v>0</v>
      </c>
      <c r="J27" s="112"/>
      <c r="K27" s="113"/>
    </row>
    <row r="28" spans="1:14">
      <c r="A28" s="110"/>
      <c r="B28" s="111"/>
      <c r="C28" s="111"/>
      <c r="D28" s="111"/>
      <c r="E28" s="112"/>
      <c r="F28" s="113"/>
      <c r="G28" s="111"/>
      <c r="H28" s="111"/>
      <c r="I28" s="111"/>
      <c r="J28" s="112"/>
      <c r="K28" s="113"/>
    </row>
    <row r="29" spans="1:14">
      <c r="A29" s="12" t="s">
        <v>27</v>
      </c>
      <c r="B29" s="73">
        <v>5770.7580000000007</v>
      </c>
      <c r="C29" s="73">
        <v>6650.37</v>
      </c>
      <c r="D29" s="73">
        <v>8103.7470000000003</v>
      </c>
      <c r="E29" s="74">
        <v>0.15242572986079109</v>
      </c>
      <c r="F29" s="89">
        <v>0.21854077291940155</v>
      </c>
      <c r="G29" s="73">
        <v>4289.2029999999995</v>
      </c>
      <c r="H29" s="73">
        <v>5031.442</v>
      </c>
      <c r="I29" s="73">
        <v>6610.5360000000001</v>
      </c>
      <c r="J29" s="74">
        <v>0.17304823297008806</v>
      </c>
      <c r="K29" s="89">
        <v>0.31384521574530722</v>
      </c>
    </row>
    <row r="30" spans="1:14">
      <c r="A30" s="110" t="s">
        <v>23</v>
      </c>
      <c r="B30" s="115">
        <v>137.524</v>
      </c>
      <c r="C30" s="115">
        <v>181</v>
      </c>
      <c r="D30" s="115">
        <v>313.14400000000001</v>
      </c>
      <c r="E30" s="112">
        <v>0.31613391117186818</v>
      </c>
      <c r="F30" s="113">
        <v>0.73007734806629843</v>
      </c>
      <c r="G30" s="115">
        <v>974.59400000000005</v>
      </c>
      <c r="H30" s="115">
        <v>1079.3620000000001</v>
      </c>
      <c r="I30" s="115">
        <v>1304.51</v>
      </c>
      <c r="J30" s="112">
        <v>0.10749912271161122</v>
      </c>
      <c r="K30" s="113">
        <v>0.20859359510525652</v>
      </c>
    </row>
    <row r="31" spans="1:14">
      <c r="A31" s="110" t="s">
        <v>24</v>
      </c>
      <c r="B31" s="115">
        <v>5633.2340000000004</v>
      </c>
      <c r="C31" s="115">
        <v>6469.37</v>
      </c>
      <c r="D31" s="115">
        <v>7790.6030000000001</v>
      </c>
      <c r="E31" s="112">
        <v>0.1484291261467213</v>
      </c>
      <c r="F31" s="113">
        <v>0.20422900529727009</v>
      </c>
      <c r="G31" s="115">
        <v>3314.6089999999999</v>
      </c>
      <c r="H31" s="115">
        <v>3952.08</v>
      </c>
      <c r="I31" s="115">
        <v>5306.0259999999998</v>
      </c>
      <c r="J31" s="112">
        <v>0.19232162828255159</v>
      </c>
      <c r="K31" s="113">
        <v>0.34259073702961479</v>
      </c>
    </row>
    <row r="32" spans="1:14">
      <c r="A32" s="110"/>
      <c r="B32" s="111"/>
      <c r="C32" s="111"/>
      <c r="D32" s="111"/>
      <c r="E32" s="112"/>
      <c r="F32" s="113"/>
      <c r="G32" s="111"/>
      <c r="H32" s="111"/>
      <c r="I32" s="111"/>
      <c r="J32" s="112"/>
      <c r="K32" s="113"/>
    </row>
    <row r="33" spans="1:11">
      <c r="A33" s="12" t="s">
        <v>28</v>
      </c>
      <c r="B33" s="73">
        <v>4831.7889999999998</v>
      </c>
      <c r="C33" s="73">
        <v>5486.7060000000001</v>
      </c>
      <c r="D33" s="73">
        <v>6651.6769999999997</v>
      </c>
      <c r="E33" s="74">
        <v>0.13554337741155509</v>
      </c>
      <c r="F33" s="89">
        <v>0.21232612062683867</v>
      </c>
      <c r="G33" s="73">
        <v>3604.4059999999999</v>
      </c>
      <c r="H33" s="73">
        <v>4257.5470000000005</v>
      </c>
      <c r="I33" s="73">
        <v>5596.52</v>
      </c>
      <c r="J33" s="74">
        <v>0.18120627920384122</v>
      </c>
      <c r="K33" s="89">
        <v>0.31449400323707521</v>
      </c>
    </row>
    <row r="34" spans="1:11">
      <c r="A34" s="110" t="s">
        <v>23</v>
      </c>
      <c r="B34" s="111">
        <v>119.901</v>
      </c>
      <c r="C34" s="111">
        <v>153.79599999999999</v>
      </c>
      <c r="D34" s="111">
        <v>274.59300000000002</v>
      </c>
      <c r="E34" s="112">
        <v>0.28269155386527217</v>
      </c>
      <c r="F34" s="113">
        <v>0.78543655231605525</v>
      </c>
      <c r="G34" s="111">
        <v>806.90200000000004</v>
      </c>
      <c r="H34" s="111">
        <v>890.79600000000005</v>
      </c>
      <c r="I34" s="111">
        <v>1047.377</v>
      </c>
      <c r="J34" s="112">
        <v>0.10397049455819914</v>
      </c>
      <c r="K34" s="113">
        <v>0.17577649652670185</v>
      </c>
    </row>
    <row r="35" spans="1:11">
      <c r="A35" s="110" t="s">
        <v>24</v>
      </c>
      <c r="B35" s="115">
        <v>4711.8879999999999</v>
      </c>
      <c r="C35" s="115">
        <v>5332.91</v>
      </c>
      <c r="D35" s="115">
        <v>6377.0839999999998</v>
      </c>
      <c r="E35" s="112">
        <v>0.13179897315046538</v>
      </c>
      <c r="F35" s="113">
        <v>0.1957981664794643</v>
      </c>
      <c r="G35" s="111">
        <v>2797.5039999999999</v>
      </c>
      <c r="H35" s="111">
        <v>3366.7510000000002</v>
      </c>
      <c r="I35" s="111">
        <v>4549.143</v>
      </c>
      <c r="J35" s="112">
        <v>0.20348389135457906</v>
      </c>
      <c r="K35" s="113">
        <v>0.35119674724979655</v>
      </c>
    </row>
    <row r="36" spans="1:11">
      <c r="A36" s="110"/>
      <c r="B36" s="111"/>
      <c r="C36" s="111"/>
      <c r="D36" s="111"/>
      <c r="E36" s="112"/>
      <c r="F36" s="113"/>
      <c r="G36" s="111"/>
      <c r="H36" s="111"/>
      <c r="I36" s="111"/>
      <c r="J36" s="112"/>
      <c r="K36" s="113"/>
    </row>
    <row r="37" spans="1:11">
      <c r="A37" s="12" t="s">
        <v>29</v>
      </c>
      <c r="B37" s="73">
        <v>938.96900000000005</v>
      </c>
      <c r="C37" s="73">
        <v>1163.664</v>
      </c>
      <c r="D37" s="73">
        <v>1452.07</v>
      </c>
      <c r="E37" s="74">
        <v>0.23929969999009543</v>
      </c>
      <c r="F37" s="89">
        <v>0.24784301997827549</v>
      </c>
      <c r="G37" s="73">
        <v>684.79700000000003</v>
      </c>
      <c r="H37" s="73">
        <v>773.89499999999998</v>
      </c>
      <c r="I37" s="73">
        <v>1014.0160000000001</v>
      </c>
      <c r="J37" s="74">
        <v>0.13010863073290327</v>
      </c>
      <c r="K37" s="89">
        <v>0.31027594182673374</v>
      </c>
    </row>
    <row r="38" spans="1:11">
      <c r="A38" s="110" t="s">
        <v>23</v>
      </c>
      <c r="B38" s="111">
        <v>17.623000000000001</v>
      </c>
      <c r="C38" s="111">
        <v>27.204000000000001</v>
      </c>
      <c r="D38" s="111">
        <v>38.551000000000002</v>
      </c>
      <c r="E38" s="112">
        <v>0.54366452930829023</v>
      </c>
      <c r="F38" s="113">
        <v>0.4171077782679018</v>
      </c>
      <c r="G38" s="111">
        <v>167.69200000000001</v>
      </c>
      <c r="H38" s="111">
        <v>188.566</v>
      </c>
      <c r="I38" s="111">
        <v>257.13299999999998</v>
      </c>
      <c r="J38" s="112">
        <v>0.12447821005176153</v>
      </c>
      <c r="K38" s="113">
        <v>0.36362334673270885</v>
      </c>
    </row>
    <row r="39" spans="1:11">
      <c r="A39" s="110" t="s">
        <v>24</v>
      </c>
      <c r="B39" s="111">
        <v>921.346</v>
      </c>
      <c r="C39" s="111">
        <v>1136.46</v>
      </c>
      <c r="D39" s="111">
        <v>1413.519</v>
      </c>
      <c r="E39" s="112">
        <v>0.23347797678613683</v>
      </c>
      <c r="F39" s="113">
        <v>0.24379124650229658</v>
      </c>
      <c r="G39" s="111">
        <v>517.10500000000002</v>
      </c>
      <c r="H39" s="111">
        <v>585.32899999999995</v>
      </c>
      <c r="I39" s="111">
        <v>756.88300000000004</v>
      </c>
      <c r="J39" s="112">
        <v>0.13193452006845791</v>
      </c>
      <c r="K39" s="113">
        <v>0.29308986911634327</v>
      </c>
    </row>
    <row r="40" spans="1:11">
      <c r="A40" s="110"/>
      <c r="B40" s="111"/>
      <c r="C40" s="111"/>
      <c r="D40" s="111"/>
      <c r="E40" s="112"/>
      <c r="F40" s="113"/>
      <c r="G40" s="111"/>
      <c r="H40" s="111"/>
      <c r="I40" s="111"/>
      <c r="J40" s="112"/>
      <c r="K40" s="113"/>
    </row>
    <row r="41" spans="1:11">
      <c r="A41" s="12" t="s">
        <v>30</v>
      </c>
      <c r="B41" s="73">
        <v>12113.210000000001</v>
      </c>
      <c r="C41" s="73">
        <v>15749.308999999999</v>
      </c>
      <c r="D41" s="73">
        <v>17869.030999999999</v>
      </c>
      <c r="E41" s="74">
        <v>0.30017633641289121</v>
      </c>
      <c r="F41" s="89">
        <v>0.13459142874141333</v>
      </c>
      <c r="G41" s="73">
        <v>15126.541000000001</v>
      </c>
      <c r="H41" s="73">
        <v>19634.488000000001</v>
      </c>
      <c r="I41" s="73">
        <v>22670.887000000002</v>
      </c>
      <c r="J41" s="74">
        <v>0.29801571952239442</v>
      </c>
      <c r="K41" s="89">
        <v>0.15464620213167773</v>
      </c>
    </row>
    <row r="42" spans="1:11">
      <c r="A42" s="110" t="s">
        <v>23</v>
      </c>
      <c r="B42" s="115">
        <v>894.63700000000006</v>
      </c>
      <c r="C42" s="115">
        <v>1078.57</v>
      </c>
      <c r="D42" s="115">
        <v>1220.53</v>
      </c>
      <c r="E42" s="112">
        <v>0.2055951184670429</v>
      </c>
      <c r="F42" s="113">
        <v>0.13161871737578465</v>
      </c>
      <c r="G42" s="115">
        <v>8609.5490000000009</v>
      </c>
      <c r="H42" s="115">
        <v>11203.072</v>
      </c>
      <c r="I42" s="115">
        <v>12729.119000000001</v>
      </c>
      <c r="J42" s="112">
        <v>0.30123796263892555</v>
      </c>
      <c r="K42" s="113">
        <v>0.13621683409693344</v>
      </c>
    </row>
    <row r="43" spans="1:11">
      <c r="A43" s="110" t="s">
        <v>24</v>
      </c>
      <c r="B43" s="115">
        <v>11218.573</v>
      </c>
      <c r="C43" s="115">
        <v>14670.739</v>
      </c>
      <c r="D43" s="115">
        <v>16648.501</v>
      </c>
      <c r="E43" s="112">
        <v>0.30771881593140227</v>
      </c>
      <c r="F43" s="113">
        <v>0.1348099778750069</v>
      </c>
      <c r="G43" s="115">
        <v>6516.9920000000002</v>
      </c>
      <c r="H43" s="115">
        <v>8431.4160000000011</v>
      </c>
      <c r="I43" s="115">
        <v>9941.768</v>
      </c>
      <c r="J43" s="112">
        <v>0.29375883843343692</v>
      </c>
      <c r="K43" s="113">
        <v>0.17913384892881559</v>
      </c>
    </row>
    <row r="44" spans="1:11">
      <c r="A44" s="110"/>
      <c r="B44" s="111"/>
      <c r="C44" s="111"/>
      <c r="D44" s="111"/>
      <c r="E44" s="112"/>
      <c r="F44" s="113"/>
      <c r="G44" s="111"/>
      <c r="H44" s="111"/>
      <c r="I44" s="111"/>
      <c r="J44" s="112"/>
      <c r="K44" s="113"/>
    </row>
    <row r="45" spans="1:11">
      <c r="A45" s="12" t="s">
        <v>31</v>
      </c>
      <c r="B45" s="73">
        <v>4818.1130000000003</v>
      </c>
      <c r="C45" s="73">
        <v>6232.3609999999999</v>
      </c>
      <c r="D45" s="73">
        <v>6911.0160000000005</v>
      </c>
      <c r="E45" s="74">
        <v>0.29352736226817416</v>
      </c>
      <c r="F45" s="89">
        <v>0.10889211969589063</v>
      </c>
      <c r="G45" s="73">
        <v>9167.969000000001</v>
      </c>
      <c r="H45" s="73">
        <v>12621.913</v>
      </c>
      <c r="I45" s="73">
        <v>14799.517</v>
      </c>
      <c r="J45" s="74">
        <v>0.37674036637776581</v>
      </c>
      <c r="K45" s="89">
        <v>0.17252567023715021</v>
      </c>
    </row>
    <row r="46" spans="1:11">
      <c r="A46" s="110" t="s">
        <v>23</v>
      </c>
      <c r="B46" s="111">
        <v>755.74700000000007</v>
      </c>
      <c r="C46" s="111">
        <v>941.40599999999995</v>
      </c>
      <c r="D46" s="111">
        <v>1035.0940000000001</v>
      </c>
      <c r="E46" s="112">
        <v>0.24566290041508582</v>
      </c>
      <c r="F46" s="113">
        <v>9.9519229747845356E-2</v>
      </c>
      <c r="G46" s="111">
        <v>6644.8700000000008</v>
      </c>
      <c r="H46" s="111">
        <v>8830.9040000000005</v>
      </c>
      <c r="I46" s="111">
        <v>10188.576000000001</v>
      </c>
      <c r="J46" s="112">
        <v>0.328980702406518</v>
      </c>
      <c r="K46" s="113">
        <v>0.15374099865653623</v>
      </c>
    </row>
    <row r="47" spans="1:11">
      <c r="A47" s="110" t="s">
        <v>24</v>
      </c>
      <c r="B47" s="111">
        <v>4062.366</v>
      </c>
      <c r="C47" s="111">
        <v>5290.9549999999999</v>
      </c>
      <c r="D47" s="111">
        <v>5875.9220000000005</v>
      </c>
      <c r="E47" s="112">
        <v>0.3024318832916581</v>
      </c>
      <c r="F47" s="113">
        <v>0.11055981387103095</v>
      </c>
      <c r="G47" s="111">
        <v>2523.0990000000002</v>
      </c>
      <c r="H47" s="111">
        <v>3791.009</v>
      </c>
      <c r="I47" s="111">
        <v>4610.9409999999998</v>
      </c>
      <c r="J47" s="112">
        <v>0.50252090782010528</v>
      </c>
      <c r="K47" s="113">
        <v>0.21628331665791345</v>
      </c>
    </row>
    <row r="48" spans="1:11">
      <c r="A48" s="110"/>
      <c r="B48" s="111"/>
      <c r="C48" s="111"/>
      <c r="D48" s="111"/>
      <c r="E48" s="112"/>
      <c r="F48" s="113"/>
      <c r="G48" s="111"/>
      <c r="H48" s="111"/>
      <c r="I48" s="111"/>
      <c r="J48" s="112"/>
      <c r="K48" s="113"/>
    </row>
    <row r="49" spans="1:11">
      <c r="A49" s="12" t="s">
        <v>32</v>
      </c>
      <c r="B49" s="73">
        <v>7295.0970000000007</v>
      </c>
      <c r="C49" s="73">
        <v>9516.9480000000003</v>
      </c>
      <c r="D49" s="73">
        <v>10958.014999999999</v>
      </c>
      <c r="E49" s="74">
        <v>0.30456771171102998</v>
      </c>
      <c r="F49" s="89">
        <v>0.15142112786578207</v>
      </c>
      <c r="G49" s="73">
        <v>5958.5720000000001</v>
      </c>
      <c r="H49" s="73">
        <v>7012.5750000000007</v>
      </c>
      <c r="I49" s="73">
        <v>7871.3700000000008</v>
      </c>
      <c r="J49" s="74">
        <v>0.17688852295482888</v>
      </c>
      <c r="K49" s="89">
        <v>0.12246500037432755</v>
      </c>
    </row>
    <row r="50" spans="1:11">
      <c r="A50" s="110" t="s">
        <v>23</v>
      </c>
      <c r="B50" s="111">
        <v>138.88999999999999</v>
      </c>
      <c r="C50" s="111">
        <v>137.16399999999999</v>
      </c>
      <c r="D50" s="111">
        <v>185.43600000000001</v>
      </c>
      <c r="E50" s="112">
        <v>-1.2427100583195329E-2</v>
      </c>
      <c r="F50" s="113">
        <v>0.35192907760053677</v>
      </c>
      <c r="G50" s="111">
        <v>1964.6790000000001</v>
      </c>
      <c r="H50" s="111">
        <v>2372.1680000000001</v>
      </c>
      <c r="I50" s="111">
        <v>2540.5430000000001</v>
      </c>
      <c r="J50" s="112">
        <v>0.20740741871827409</v>
      </c>
      <c r="K50" s="113">
        <v>7.0979374142134954E-2</v>
      </c>
    </row>
    <row r="51" spans="1:11">
      <c r="A51" s="110" t="s">
        <v>24</v>
      </c>
      <c r="B51" s="111">
        <v>7156.2070000000003</v>
      </c>
      <c r="C51" s="111">
        <v>9379.7839999999997</v>
      </c>
      <c r="D51" s="111">
        <v>10772.579</v>
      </c>
      <c r="E51" s="112">
        <v>0.31072005044012829</v>
      </c>
      <c r="F51" s="113">
        <v>0.14848902703942865</v>
      </c>
      <c r="G51" s="111">
        <v>3993.893</v>
      </c>
      <c r="H51" s="111">
        <v>4640.4070000000002</v>
      </c>
      <c r="I51" s="111">
        <v>5330.8270000000002</v>
      </c>
      <c r="J51" s="112">
        <v>0.16187564363892576</v>
      </c>
      <c r="K51" s="113">
        <v>0.14878436309573709</v>
      </c>
    </row>
    <row r="52" spans="1:11">
      <c r="A52" s="110"/>
      <c r="B52" s="111"/>
      <c r="C52" s="111"/>
      <c r="D52" s="111"/>
      <c r="E52" s="112"/>
      <c r="F52" s="113"/>
      <c r="G52" s="111"/>
      <c r="H52" s="111"/>
      <c r="I52" s="111"/>
      <c r="J52" s="112"/>
      <c r="K52" s="113"/>
    </row>
    <row r="53" spans="1:11">
      <c r="A53" s="12" t="s">
        <v>33</v>
      </c>
      <c r="B53" s="73">
        <v>3102.4490000000001</v>
      </c>
      <c r="C53" s="73">
        <v>3970.7820000000002</v>
      </c>
      <c r="D53" s="73">
        <v>5026.2169999999996</v>
      </c>
      <c r="E53" s="74">
        <v>0.27988630917059398</v>
      </c>
      <c r="F53" s="89">
        <v>0.26580028820519469</v>
      </c>
      <c r="G53" s="73">
        <v>7488.03</v>
      </c>
      <c r="H53" s="73">
        <v>8852.9480000000003</v>
      </c>
      <c r="I53" s="73">
        <v>11688.155999999999</v>
      </c>
      <c r="J53" s="74">
        <v>0.18227998552356237</v>
      </c>
      <c r="K53" s="89">
        <v>0.32025580631446143</v>
      </c>
    </row>
    <row r="54" spans="1:11">
      <c r="A54" s="110" t="s">
        <v>23</v>
      </c>
      <c r="B54" s="111">
        <v>1029.8620000000001</v>
      </c>
      <c r="C54" s="111">
        <v>1341.3960000000002</v>
      </c>
      <c r="D54" s="111">
        <v>1880.348</v>
      </c>
      <c r="E54" s="112">
        <v>0.30250072339789225</v>
      </c>
      <c r="F54" s="113">
        <v>0.40178440967469686</v>
      </c>
      <c r="G54" s="111">
        <v>5581.5079999999998</v>
      </c>
      <c r="H54" s="111">
        <v>6395.9180000000006</v>
      </c>
      <c r="I54" s="111">
        <v>8455.482</v>
      </c>
      <c r="J54" s="112">
        <v>0.1459121800058337</v>
      </c>
      <c r="K54" s="113">
        <v>0.32201225844358844</v>
      </c>
    </row>
    <row r="55" spans="1:11">
      <c r="A55" s="110" t="s">
        <v>24</v>
      </c>
      <c r="B55" s="111">
        <v>2072.587</v>
      </c>
      <c r="C55" s="111">
        <v>2629.386</v>
      </c>
      <c r="D55" s="111">
        <v>3145.8689999999997</v>
      </c>
      <c r="E55" s="112">
        <v>0.26864927744890804</v>
      </c>
      <c r="F55" s="113">
        <v>0.19642722673658403</v>
      </c>
      <c r="G55" s="111">
        <v>1906.5219999999999</v>
      </c>
      <c r="H55" s="111">
        <v>2457.0300000000002</v>
      </c>
      <c r="I55" s="111">
        <v>3232.674</v>
      </c>
      <c r="J55" s="112">
        <v>0.28874988067276447</v>
      </c>
      <c r="K55" s="113">
        <v>0.31568356918718932</v>
      </c>
    </row>
    <row r="56" spans="1:11">
      <c r="A56" s="12"/>
      <c r="B56" s="73"/>
      <c r="C56" s="73"/>
      <c r="D56" s="73"/>
      <c r="E56" s="74"/>
      <c r="F56" s="89"/>
      <c r="G56" s="73"/>
      <c r="H56" s="73"/>
      <c r="I56" s="73"/>
      <c r="J56" s="74"/>
      <c r="K56" s="90"/>
    </row>
    <row r="57" spans="1:11">
      <c r="A57" s="12" t="s">
        <v>34</v>
      </c>
      <c r="B57" s="73">
        <v>27536.979000000003</v>
      </c>
      <c r="C57" s="73">
        <v>33607.474999999999</v>
      </c>
      <c r="D57" s="73">
        <v>42285.097999999998</v>
      </c>
      <c r="E57" s="74">
        <v>0.22044887349480111</v>
      </c>
      <c r="F57" s="89">
        <v>0.25820514632533387</v>
      </c>
      <c r="G57" s="73">
        <v>37673.445999999996</v>
      </c>
      <c r="H57" s="73">
        <v>45581.767000000007</v>
      </c>
      <c r="I57" s="73">
        <v>61525.120999999999</v>
      </c>
      <c r="J57" s="74">
        <v>0.20991764331832058</v>
      </c>
      <c r="K57" s="89">
        <v>0.34977481237179747</v>
      </c>
    </row>
    <row r="58" spans="1:11">
      <c r="A58" s="13" t="s">
        <v>23</v>
      </c>
      <c r="B58" s="111">
        <v>7883.1680000000006</v>
      </c>
      <c r="C58" s="111">
        <v>9140.4710000000014</v>
      </c>
      <c r="D58" s="111">
        <v>13813.436</v>
      </c>
      <c r="E58" s="112">
        <v>0.15949209759325195</v>
      </c>
      <c r="F58" s="113">
        <v>0.51123897225865034</v>
      </c>
      <c r="G58" s="111">
        <v>25562.424999999999</v>
      </c>
      <c r="H58" s="111">
        <v>30465.303</v>
      </c>
      <c r="I58" s="111">
        <v>42418.376000000004</v>
      </c>
      <c r="J58" s="112">
        <v>0.19180019110080521</v>
      </c>
      <c r="K58" s="113">
        <v>0.39235037314416349</v>
      </c>
    </row>
    <row r="59" spans="1:11">
      <c r="A59" s="13" t="s">
        <v>24</v>
      </c>
      <c r="B59" s="111">
        <v>19653.811000000002</v>
      </c>
      <c r="C59" s="111">
        <v>24467.004000000001</v>
      </c>
      <c r="D59" s="111">
        <v>28471.661999999997</v>
      </c>
      <c r="E59" s="112">
        <v>0.24489871201061203</v>
      </c>
      <c r="F59" s="113">
        <v>0.16367586321561869</v>
      </c>
      <c r="G59" s="111">
        <v>12111.020999999999</v>
      </c>
      <c r="H59" s="111">
        <v>15116.464000000002</v>
      </c>
      <c r="I59" s="111">
        <v>19106.745000000003</v>
      </c>
      <c r="J59" s="112">
        <v>0.24815769042098129</v>
      </c>
      <c r="K59" s="113">
        <v>0.26396920602595952</v>
      </c>
    </row>
    <row r="60" spans="1:11" ht="15.75" thickBot="1">
      <c r="A60" s="116"/>
      <c r="B60" s="117"/>
      <c r="C60" s="117"/>
      <c r="D60" s="117"/>
      <c r="E60" s="117"/>
      <c r="F60" s="118"/>
      <c r="G60" s="117"/>
      <c r="H60" s="117"/>
      <c r="I60" s="117"/>
      <c r="J60" s="117"/>
      <c r="K60" s="118"/>
    </row>
    <row r="61" spans="1:11" ht="15.75" thickBot="1">
      <c r="A61" s="14"/>
      <c r="B61" s="103"/>
      <c r="C61" s="117"/>
      <c r="D61" s="117"/>
      <c r="E61" s="117"/>
      <c r="F61" s="103"/>
      <c r="G61" s="103"/>
      <c r="H61" s="103"/>
      <c r="I61" s="103"/>
      <c r="J61" s="103"/>
      <c r="K61" s="103"/>
    </row>
    <row r="62" spans="1:11" ht="15.75" thickBot="1">
      <c r="A62" s="14"/>
      <c r="B62" s="119"/>
      <c r="C62" s="60" t="s">
        <v>66</v>
      </c>
      <c r="D62" s="60" t="s">
        <v>67</v>
      </c>
      <c r="E62" s="60" t="s">
        <v>68</v>
      </c>
      <c r="F62" s="120"/>
      <c r="G62" s="121"/>
      <c r="H62" s="122"/>
      <c r="I62" s="122"/>
      <c r="J62" s="123"/>
      <c r="K62" s="123"/>
    </row>
    <row r="63" spans="1:11">
      <c r="A63" s="15" t="s">
        <v>35</v>
      </c>
      <c r="B63" s="124"/>
      <c r="C63" s="80">
        <v>-10136.466999999993</v>
      </c>
      <c r="D63" s="80">
        <v>-11974.292000000009</v>
      </c>
      <c r="E63" s="81">
        <v>-19240.023000000001</v>
      </c>
      <c r="F63" s="123"/>
      <c r="G63" s="125"/>
      <c r="H63" s="126"/>
      <c r="I63" s="126"/>
      <c r="J63" s="122"/>
      <c r="K63" s="123"/>
    </row>
    <row r="64" spans="1:11">
      <c r="A64" s="13" t="s">
        <v>23</v>
      </c>
      <c r="B64" s="123"/>
      <c r="C64" s="75">
        <v>-17679.256999999998</v>
      </c>
      <c r="D64" s="75">
        <v>-21324.831999999999</v>
      </c>
      <c r="E64" s="91">
        <v>-28604.940000000002</v>
      </c>
      <c r="F64" s="123"/>
      <c r="G64" s="127"/>
      <c r="H64" s="122"/>
      <c r="I64" s="126"/>
      <c r="J64" s="122"/>
      <c r="K64" s="123"/>
    </row>
    <row r="65" spans="1:11">
      <c r="A65" s="13" t="s">
        <v>24</v>
      </c>
      <c r="B65" s="123"/>
      <c r="C65" s="75">
        <v>7542.7900000000027</v>
      </c>
      <c r="D65" s="75">
        <v>9350.5399999999991</v>
      </c>
      <c r="E65" s="91">
        <v>9364.916999999994</v>
      </c>
      <c r="F65" s="123"/>
      <c r="G65" s="122"/>
      <c r="H65" s="126"/>
      <c r="I65" s="126"/>
      <c r="J65" s="122"/>
      <c r="K65" s="123"/>
    </row>
    <row r="66" spans="1:11">
      <c r="A66" s="13"/>
      <c r="B66" s="123"/>
      <c r="C66" s="75"/>
      <c r="D66" s="75"/>
      <c r="E66" s="91"/>
      <c r="F66" s="123"/>
      <c r="G66" s="122"/>
      <c r="H66" s="123"/>
      <c r="I66" s="123"/>
      <c r="J66" s="123"/>
      <c r="K66" s="123"/>
    </row>
    <row r="67" spans="1:11">
      <c r="A67" s="12" t="s">
        <v>36</v>
      </c>
      <c r="B67" s="123"/>
      <c r="C67" s="82">
        <v>0.73093868291209696</v>
      </c>
      <c r="D67" s="82">
        <v>0.73730083785474998</v>
      </c>
      <c r="E67" s="92">
        <v>0.68728183403328857</v>
      </c>
      <c r="F67" s="123"/>
      <c r="G67" s="123"/>
      <c r="H67" s="123"/>
      <c r="I67" s="123"/>
      <c r="J67" s="123"/>
      <c r="K67" s="123"/>
    </row>
    <row r="68" spans="1:11">
      <c r="A68" s="13" t="s">
        <v>23</v>
      </c>
      <c r="B68" s="123"/>
      <c r="C68" s="82">
        <v>0.30838889502854289</v>
      </c>
      <c r="D68" s="82">
        <v>0.30002888860156757</v>
      </c>
      <c r="E68" s="92">
        <v>0.3256474505294592</v>
      </c>
      <c r="F68" s="123"/>
      <c r="G68" s="123"/>
      <c r="H68" s="123"/>
      <c r="I68" s="123"/>
      <c r="J68" s="123"/>
      <c r="K68" s="123"/>
    </row>
    <row r="69" spans="1:11" ht="15.75" thickBot="1">
      <c r="A69" s="16" t="s">
        <v>24</v>
      </c>
      <c r="B69" s="128"/>
      <c r="C69" s="84">
        <v>1.6228038082008118</v>
      </c>
      <c r="D69" s="84">
        <v>1.6185666171665543</v>
      </c>
      <c r="E69" s="85">
        <v>1.4901367030334047</v>
      </c>
      <c r="F69" s="123"/>
      <c r="G69" s="129"/>
      <c r="H69" s="123"/>
      <c r="I69" s="123"/>
      <c r="J69" s="123"/>
      <c r="K69" s="123"/>
    </row>
    <row r="70" spans="1:11">
      <c r="G70" s="122"/>
    </row>
  </sheetData>
  <mergeCells count="1">
    <mergeCell ref="A9:K9"/>
  </mergeCells>
  <pageMargins left="0" right="0.70866141732283472" top="0" bottom="0" header="0" footer="0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workbookViewId="0">
      <selection activeCell="A9" sqref="A9:J9"/>
    </sheetView>
  </sheetViews>
  <sheetFormatPr baseColWidth="10" defaultRowHeight="15"/>
  <cols>
    <col min="1" max="1" width="34.7109375" customWidth="1"/>
    <col min="2" max="11" width="12" customWidth="1"/>
  </cols>
  <sheetData>
    <row r="1" spans="1:11">
      <c r="A1" s="52"/>
    </row>
    <row r="2" spans="1:11">
      <c r="A2" s="52"/>
    </row>
    <row r="3" spans="1:11">
      <c r="A3" s="52"/>
    </row>
    <row r="4" spans="1:11">
      <c r="A4" s="52"/>
    </row>
    <row r="5" spans="1:11">
      <c r="A5" s="52"/>
    </row>
    <row r="6" spans="1:11">
      <c r="A6" s="52"/>
    </row>
    <row r="7" spans="1:11" ht="24" customHeight="1">
      <c r="A7" s="52"/>
    </row>
    <row r="8" spans="1:11">
      <c r="A8" s="53"/>
      <c r="B8" s="22"/>
      <c r="C8" s="22"/>
      <c r="D8" s="22"/>
      <c r="G8" s="22"/>
      <c r="H8" s="22"/>
      <c r="I8" s="22"/>
      <c r="J8" s="22"/>
    </row>
    <row r="9" spans="1:11" ht="18.75">
      <c r="A9" s="161" t="s">
        <v>49</v>
      </c>
      <c r="B9" s="161"/>
      <c r="C9" s="161"/>
      <c r="D9" s="161"/>
      <c r="E9" s="161"/>
      <c r="F9" s="161"/>
      <c r="G9" s="161"/>
      <c r="H9" s="161"/>
      <c r="I9" s="161"/>
      <c r="J9" s="161"/>
    </row>
    <row r="10" spans="1:11">
      <c r="A10" s="53"/>
      <c r="B10" s="22"/>
      <c r="C10" s="22"/>
      <c r="D10" s="22"/>
      <c r="G10" s="22"/>
      <c r="H10" s="22"/>
      <c r="I10" s="22"/>
      <c r="J10" s="22"/>
    </row>
    <row r="11" spans="1:11" ht="18.75">
      <c r="A11" s="162" t="s">
        <v>69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ht="18.7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ht="16.5" thickBot="1">
      <c r="A13" s="93"/>
      <c r="B13" s="94"/>
      <c r="C13" s="22"/>
      <c r="D13" s="95"/>
      <c r="E13" s="95"/>
      <c r="F13" s="21"/>
      <c r="G13" s="31"/>
      <c r="H13" s="22"/>
      <c r="I13" s="22"/>
      <c r="J13" s="22"/>
      <c r="K13" s="22"/>
    </row>
    <row r="14" spans="1:11" ht="15.75" thickBot="1">
      <c r="A14" s="23" t="s">
        <v>18</v>
      </c>
      <c r="B14" s="61" t="s">
        <v>43</v>
      </c>
      <c r="C14" s="61"/>
      <c r="D14" s="61"/>
      <c r="E14" s="62"/>
      <c r="F14" s="63"/>
      <c r="G14" s="61" t="s">
        <v>19</v>
      </c>
      <c r="H14" s="61"/>
      <c r="I14" s="61"/>
      <c r="J14" s="62"/>
      <c r="K14" s="64"/>
    </row>
    <row r="15" spans="1:11">
      <c r="A15" s="58"/>
      <c r="B15" s="14"/>
      <c r="C15" s="67" t="s">
        <v>20</v>
      </c>
      <c r="D15" s="68"/>
      <c r="E15" s="67" t="s">
        <v>50</v>
      </c>
      <c r="F15" s="101"/>
      <c r="G15" s="14"/>
      <c r="H15" s="67" t="s">
        <v>20</v>
      </c>
      <c r="I15" s="68"/>
      <c r="J15" s="67" t="s">
        <v>50</v>
      </c>
      <c r="K15" s="101"/>
    </row>
    <row r="16" spans="1:11" ht="18.75" customHeight="1" thickBot="1">
      <c r="A16" s="58"/>
      <c r="B16" s="130" t="s">
        <v>61</v>
      </c>
      <c r="C16" s="130" t="s">
        <v>62</v>
      </c>
      <c r="D16" s="130" t="s">
        <v>63</v>
      </c>
      <c r="E16" s="99" t="s">
        <v>70</v>
      </c>
      <c r="F16" s="99" t="s">
        <v>71</v>
      </c>
      <c r="G16" s="130" t="s">
        <v>61</v>
      </c>
      <c r="H16" s="130" t="s">
        <v>62</v>
      </c>
      <c r="I16" s="130" t="s">
        <v>63</v>
      </c>
      <c r="J16" s="99" t="s">
        <v>70</v>
      </c>
      <c r="K16" s="99" t="s">
        <v>71</v>
      </c>
    </row>
    <row r="17" spans="1:11" ht="18.75" customHeight="1">
      <c r="A17" s="24"/>
      <c r="B17" s="131"/>
      <c r="C17" s="131"/>
      <c r="D17" s="131"/>
      <c r="E17" s="131"/>
      <c r="F17" s="132"/>
      <c r="G17" s="131"/>
      <c r="H17" s="131"/>
      <c r="I17" s="131"/>
      <c r="J17" s="131"/>
      <c r="K17" s="132"/>
    </row>
    <row r="18" spans="1:11" ht="18.75" customHeight="1">
      <c r="A18" s="12" t="s">
        <v>51</v>
      </c>
      <c r="B18" s="133">
        <v>2654.3490000000002</v>
      </c>
      <c r="C18" s="133">
        <v>2114.134</v>
      </c>
      <c r="D18" s="133">
        <v>2633.558</v>
      </c>
      <c r="E18" s="134">
        <v>-0.20352071261164228</v>
      </c>
      <c r="F18" s="135">
        <v>0.24569114351313587</v>
      </c>
      <c r="G18" s="133">
        <v>2779.9139999999998</v>
      </c>
      <c r="H18" s="133">
        <v>3126.4710000000005</v>
      </c>
      <c r="I18" s="133">
        <v>4661.4619999999995</v>
      </c>
      <c r="J18" s="134">
        <v>0.12466464789917987</v>
      </c>
      <c r="K18" s="135">
        <v>0.49096601247860572</v>
      </c>
    </row>
    <row r="19" spans="1:11" ht="18.75" customHeight="1">
      <c r="A19" s="13" t="s">
        <v>23</v>
      </c>
      <c r="B19" s="115">
        <v>2583.183</v>
      </c>
      <c r="C19" s="115">
        <v>2025.1120000000001</v>
      </c>
      <c r="D19" s="115">
        <v>2610.9009999999998</v>
      </c>
      <c r="E19" s="136">
        <v>-0.21604005600842058</v>
      </c>
      <c r="F19" s="137">
        <v>0.2892625198013738</v>
      </c>
      <c r="G19" s="115">
        <v>2565.3339999999998</v>
      </c>
      <c r="H19" s="115">
        <v>3019.5890000000004</v>
      </c>
      <c r="I19" s="115">
        <v>4322.058</v>
      </c>
      <c r="J19" s="136">
        <v>0.17707440824469664</v>
      </c>
      <c r="K19" s="138">
        <v>0.43133982803619941</v>
      </c>
    </row>
    <row r="20" spans="1:11" ht="18.75" customHeight="1">
      <c r="A20" s="13" t="s">
        <v>24</v>
      </c>
      <c r="B20" s="115">
        <v>71.165999999999997</v>
      </c>
      <c r="C20" s="115">
        <v>89.022000000000006</v>
      </c>
      <c r="D20" s="115">
        <v>22.657</v>
      </c>
      <c r="E20" s="136">
        <v>0.25090633167523829</v>
      </c>
      <c r="F20" s="137">
        <v>-0.74548987890633778</v>
      </c>
      <c r="G20" s="115">
        <v>214.58</v>
      </c>
      <c r="H20" s="115">
        <v>106.88200000000001</v>
      </c>
      <c r="I20" s="115">
        <v>339.404</v>
      </c>
      <c r="J20" s="136">
        <v>-0.50190138875943702</v>
      </c>
      <c r="K20" s="138">
        <v>2.1755019554274804</v>
      </c>
    </row>
    <row r="21" spans="1:11" ht="18.75" customHeight="1">
      <c r="A21" s="24"/>
      <c r="B21" s="133"/>
      <c r="C21" s="133"/>
      <c r="D21" s="133"/>
      <c r="E21" s="139"/>
      <c r="F21" s="140"/>
      <c r="G21" s="133"/>
      <c r="H21" s="133"/>
      <c r="I21" s="133"/>
      <c r="J21" s="139"/>
      <c r="K21" s="141"/>
    </row>
    <row r="22" spans="1:11" ht="18.75" customHeight="1">
      <c r="A22" s="12" t="s">
        <v>52</v>
      </c>
      <c r="B22" s="133">
        <v>1542.2550000000001</v>
      </c>
      <c r="C22" s="133">
        <v>2090.672</v>
      </c>
      <c r="D22" s="133">
        <v>3846.9659999999999</v>
      </c>
      <c r="E22" s="134">
        <v>0.35559424349410435</v>
      </c>
      <c r="F22" s="135">
        <v>0.840061951372573</v>
      </c>
      <c r="G22" s="133">
        <v>5175.2809999999999</v>
      </c>
      <c r="H22" s="133">
        <v>5422.2529999999997</v>
      </c>
      <c r="I22" s="133">
        <v>10889.697613312001</v>
      </c>
      <c r="J22" s="134">
        <v>4.7721466718425483E-2</v>
      </c>
      <c r="K22" s="135">
        <v>1.0083344715401514</v>
      </c>
    </row>
    <row r="23" spans="1:11" ht="18.75" customHeight="1">
      <c r="A23" s="13" t="s">
        <v>23</v>
      </c>
      <c r="B23" s="115">
        <v>1542.2550000000001</v>
      </c>
      <c r="C23" s="115">
        <v>2090.672</v>
      </c>
      <c r="D23" s="115">
        <v>3846.9659999999999</v>
      </c>
      <c r="E23" s="136">
        <v>0.35559424349410435</v>
      </c>
      <c r="F23" s="138">
        <v>0.840061951372573</v>
      </c>
      <c r="G23" s="115">
        <v>5175.2809999999999</v>
      </c>
      <c r="H23" s="115">
        <v>5422.2529999999997</v>
      </c>
      <c r="I23" s="115">
        <v>10889.697613312001</v>
      </c>
      <c r="J23" s="136">
        <v>4.7721466718425483E-2</v>
      </c>
      <c r="K23" s="138">
        <v>1.0083344715401514</v>
      </c>
    </row>
    <row r="24" spans="1:11" ht="18.75" customHeight="1">
      <c r="A24" s="13" t="s">
        <v>24</v>
      </c>
      <c r="B24" s="115">
        <v>0</v>
      </c>
      <c r="C24" s="115">
        <v>0</v>
      </c>
      <c r="D24" s="115">
        <v>0</v>
      </c>
      <c r="E24" s="136" t="s">
        <v>53</v>
      </c>
      <c r="F24" s="138"/>
      <c r="G24" s="115">
        <v>0</v>
      </c>
      <c r="H24" s="115">
        <v>0</v>
      </c>
      <c r="I24" s="115">
        <v>0</v>
      </c>
      <c r="J24" s="136" t="s">
        <v>53</v>
      </c>
      <c r="K24" s="138" t="s">
        <v>53</v>
      </c>
    </row>
    <row r="25" spans="1:11" ht="18.75" customHeight="1">
      <c r="A25" s="24"/>
      <c r="B25" s="133"/>
      <c r="C25" s="133"/>
      <c r="D25" s="133"/>
      <c r="E25" s="139"/>
      <c r="F25" s="140"/>
      <c r="G25" s="133"/>
      <c r="H25" s="133"/>
      <c r="I25" s="133"/>
      <c r="J25" s="139"/>
      <c r="K25" s="141"/>
    </row>
    <row r="26" spans="1:11" ht="18.75" customHeight="1">
      <c r="A26" s="12" t="s">
        <v>54</v>
      </c>
      <c r="B26" s="133">
        <v>1017.407</v>
      </c>
      <c r="C26" s="133">
        <v>1604.3590000000002</v>
      </c>
      <c r="D26" s="133">
        <v>2761.9030000000002</v>
      </c>
      <c r="E26" s="134">
        <v>0.57690973229002762</v>
      </c>
      <c r="F26" s="135">
        <v>0.72149936516702307</v>
      </c>
      <c r="G26" s="133">
        <v>517.90700000000004</v>
      </c>
      <c r="H26" s="133">
        <v>991.3309999999999</v>
      </c>
      <c r="I26" s="133">
        <v>1648.9959999999999</v>
      </c>
      <c r="J26" s="134">
        <v>0.91411006223124969</v>
      </c>
      <c r="K26" s="135">
        <v>0.66341615464461423</v>
      </c>
    </row>
    <row r="27" spans="1:11" ht="18.75" customHeight="1">
      <c r="A27" s="13" t="s">
        <v>23</v>
      </c>
      <c r="B27" s="115">
        <v>1017.407</v>
      </c>
      <c r="C27" s="115">
        <v>1604.3590000000002</v>
      </c>
      <c r="D27" s="111">
        <v>2761.9030000000002</v>
      </c>
      <c r="E27" s="136">
        <v>0.57690973229002762</v>
      </c>
      <c r="F27" s="138">
        <v>0.72149936516702307</v>
      </c>
      <c r="G27" s="115">
        <v>517.90700000000004</v>
      </c>
      <c r="H27" s="115">
        <v>991.3309999999999</v>
      </c>
      <c r="I27" s="111">
        <v>1648.9959999999999</v>
      </c>
      <c r="J27" s="136">
        <v>0.91411006223124969</v>
      </c>
      <c r="K27" s="138">
        <v>0.66341615464461423</v>
      </c>
    </row>
    <row r="28" spans="1:11" ht="18.75" customHeight="1">
      <c r="A28" s="13" t="s">
        <v>24</v>
      </c>
      <c r="B28" s="115">
        <v>0</v>
      </c>
      <c r="C28" s="115">
        <v>0</v>
      </c>
      <c r="D28" s="115">
        <v>0</v>
      </c>
      <c r="E28" s="136" t="s">
        <v>53</v>
      </c>
      <c r="F28" s="138"/>
      <c r="G28" s="115">
        <v>0</v>
      </c>
      <c r="H28" s="115">
        <v>0</v>
      </c>
      <c r="I28" s="115">
        <v>0</v>
      </c>
      <c r="J28" s="136" t="s">
        <v>53</v>
      </c>
      <c r="K28" s="138" t="s">
        <v>53</v>
      </c>
    </row>
    <row r="29" spans="1:11" ht="18.75" customHeight="1">
      <c r="A29" s="24"/>
      <c r="B29" s="133"/>
      <c r="C29" s="133"/>
      <c r="D29" s="133"/>
      <c r="E29" s="139"/>
      <c r="F29" s="140"/>
      <c r="G29" s="133"/>
      <c r="H29" s="133"/>
      <c r="I29" s="133"/>
      <c r="J29" s="139"/>
      <c r="K29" s="141"/>
    </row>
    <row r="30" spans="1:11" ht="18.75" customHeight="1">
      <c r="A30" s="12" t="s">
        <v>55</v>
      </c>
      <c r="B30" s="133">
        <v>7137.2579999999998</v>
      </c>
      <c r="C30" s="133">
        <v>10663.467999999999</v>
      </c>
      <c r="D30" s="133">
        <v>12534.669999999998</v>
      </c>
      <c r="E30" s="134">
        <v>0.4940566811512207</v>
      </c>
      <c r="F30" s="135">
        <v>0.17547780890794623</v>
      </c>
      <c r="G30" s="133">
        <v>14409.422999999999</v>
      </c>
      <c r="H30" s="133">
        <v>18124.275000000001</v>
      </c>
      <c r="I30" s="133">
        <v>24342.713</v>
      </c>
      <c r="J30" s="134">
        <v>0.25780713079212142</v>
      </c>
      <c r="K30" s="135">
        <v>0.34309995848109776</v>
      </c>
    </row>
    <row r="31" spans="1:11" ht="18.75" customHeight="1">
      <c r="A31" s="13" t="s">
        <v>23</v>
      </c>
      <c r="B31" s="115">
        <v>1084.133</v>
      </c>
      <c r="C31" s="115">
        <v>1567.5330000000001</v>
      </c>
      <c r="D31" s="115">
        <v>2097.13</v>
      </c>
      <c r="E31" s="136">
        <v>0.44588625196355064</v>
      </c>
      <c r="F31" s="138">
        <v>0.33785381232803391</v>
      </c>
      <c r="G31" s="115">
        <v>6251.9299999999994</v>
      </c>
      <c r="H31" s="115">
        <v>7424.3760000000002</v>
      </c>
      <c r="I31" s="115">
        <v>10648.824000000001</v>
      </c>
      <c r="J31" s="136">
        <v>0.18753344967074181</v>
      </c>
      <c r="K31" s="138">
        <v>0.43430559012636216</v>
      </c>
    </row>
    <row r="32" spans="1:11" ht="18.75" customHeight="1">
      <c r="A32" s="13" t="s">
        <v>24</v>
      </c>
      <c r="B32" s="115">
        <v>6053.125</v>
      </c>
      <c r="C32" s="115">
        <v>9095.9349999999995</v>
      </c>
      <c r="D32" s="115">
        <v>10437.539999999999</v>
      </c>
      <c r="E32" s="136">
        <v>0.50268415074858019</v>
      </c>
      <c r="F32" s="138">
        <v>0.14749500738516708</v>
      </c>
      <c r="G32" s="115">
        <v>8157.4930000000004</v>
      </c>
      <c r="H32" s="115">
        <v>10699.898999999999</v>
      </c>
      <c r="I32" s="115">
        <v>13693.888999999999</v>
      </c>
      <c r="J32" s="136">
        <v>0.31166511574082856</v>
      </c>
      <c r="K32" s="138">
        <v>0.27981479077512789</v>
      </c>
    </row>
    <row r="33" spans="1:11" ht="18.75" customHeight="1">
      <c r="A33" s="24"/>
      <c r="B33" s="133"/>
      <c r="C33" s="133"/>
      <c r="D33" s="133"/>
      <c r="E33" s="139"/>
      <c r="F33" s="140"/>
      <c r="G33" s="133"/>
      <c r="H33" s="133"/>
      <c r="I33" s="133"/>
      <c r="J33" s="139"/>
      <c r="K33" s="141"/>
    </row>
    <row r="34" spans="1:11" ht="18.75" customHeight="1">
      <c r="A34" s="12" t="s">
        <v>56</v>
      </c>
      <c r="B34" s="133">
        <v>6116.6080000000002</v>
      </c>
      <c r="C34" s="133">
        <v>6905.723</v>
      </c>
      <c r="D34" s="133">
        <v>7974.0320000000002</v>
      </c>
      <c r="E34" s="134">
        <v>0.12901186409199344</v>
      </c>
      <c r="F34" s="135">
        <v>0.15469908074795358</v>
      </c>
      <c r="G34" s="133">
        <v>8736.982</v>
      </c>
      <c r="H34" s="133">
        <v>11134.795</v>
      </c>
      <c r="I34" s="133">
        <v>11965.311</v>
      </c>
      <c r="J34" s="134">
        <v>0.27444408149175542</v>
      </c>
      <c r="K34" s="135">
        <v>7.4587453114314153E-2</v>
      </c>
    </row>
    <row r="35" spans="1:11" ht="18.75" customHeight="1">
      <c r="A35" s="13" t="s">
        <v>23</v>
      </c>
      <c r="B35" s="115">
        <v>451.93799999999999</v>
      </c>
      <c r="C35" s="115">
        <v>451.38400000000001</v>
      </c>
      <c r="D35" s="115">
        <v>558.38900000000001</v>
      </c>
      <c r="E35" s="136">
        <v>-1.2258318618925022E-3</v>
      </c>
      <c r="F35" s="138">
        <v>0.23705979830920013</v>
      </c>
      <c r="G35" s="115">
        <v>6062.951</v>
      </c>
      <c r="H35" s="115">
        <v>8106.5439999999999</v>
      </c>
      <c r="I35" s="115">
        <v>8322.6219999999994</v>
      </c>
      <c r="J35" s="136">
        <v>0.33706243048970702</v>
      </c>
      <c r="K35" s="138">
        <v>2.6654761881265251E-2</v>
      </c>
    </row>
    <row r="36" spans="1:11" ht="18.75" customHeight="1">
      <c r="A36" s="13" t="s">
        <v>24</v>
      </c>
      <c r="B36" s="115">
        <v>5664.67</v>
      </c>
      <c r="C36" s="115">
        <v>6454.3389999999999</v>
      </c>
      <c r="D36" s="115">
        <v>7415.643</v>
      </c>
      <c r="E36" s="136">
        <v>0.13940247181212673</v>
      </c>
      <c r="F36" s="138">
        <v>0.148939186491444</v>
      </c>
      <c r="G36" s="115">
        <v>2674.0309999999999</v>
      </c>
      <c r="H36" s="115">
        <v>3028.2510000000002</v>
      </c>
      <c r="I36" s="115">
        <v>3642.6889999999999</v>
      </c>
      <c r="J36" s="136">
        <v>0.13246667671392001</v>
      </c>
      <c r="K36" s="138">
        <v>0.20290193910610435</v>
      </c>
    </row>
    <row r="37" spans="1:11" ht="18.75" customHeight="1">
      <c r="A37" s="24"/>
      <c r="B37" s="133"/>
      <c r="C37" s="133"/>
      <c r="D37" s="133"/>
      <c r="E37" s="139"/>
      <c r="F37" s="140"/>
      <c r="G37" s="133"/>
      <c r="H37" s="133"/>
      <c r="I37" s="133"/>
      <c r="J37" s="139"/>
      <c r="K37" s="141"/>
    </row>
    <row r="38" spans="1:11" ht="18.75" customHeight="1">
      <c r="A38" s="12" t="s">
        <v>57</v>
      </c>
      <c r="B38" s="133">
        <v>9069.101999999999</v>
      </c>
      <c r="C38" s="133">
        <v>10229.119000000001</v>
      </c>
      <c r="D38" s="133">
        <v>12533.968999999999</v>
      </c>
      <c r="E38" s="134">
        <v>0.127908694818958</v>
      </c>
      <c r="F38" s="135">
        <v>0.22532243490372908</v>
      </c>
      <c r="G38" s="133">
        <v>6053.9390000000003</v>
      </c>
      <c r="H38" s="133">
        <v>6782.6419999999998</v>
      </c>
      <c r="I38" s="133">
        <v>8016.9409999999998</v>
      </c>
      <c r="J38" s="134">
        <v>0.12036840807282655</v>
      </c>
      <c r="K38" s="135">
        <v>0.1819790872052513</v>
      </c>
    </row>
    <row r="39" spans="1:11" ht="18.75" customHeight="1">
      <c r="A39" s="13" t="s">
        <v>23</v>
      </c>
      <c r="B39" s="115">
        <v>1204.251</v>
      </c>
      <c r="C39" s="115">
        <v>1401.4110000000001</v>
      </c>
      <c r="D39" s="115">
        <v>1938.1479999999999</v>
      </c>
      <c r="E39" s="136">
        <v>0.16372002182269318</v>
      </c>
      <c r="F39" s="138">
        <v>0.38299756459739492</v>
      </c>
      <c r="G39" s="115">
        <v>4989.0200000000004</v>
      </c>
      <c r="H39" s="115">
        <v>5501.2089999999998</v>
      </c>
      <c r="I39" s="115">
        <v>6586.1790000000001</v>
      </c>
      <c r="J39" s="136">
        <v>0.10266324849369202</v>
      </c>
      <c r="K39" s="138">
        <v>0.19722391932391595</v>
      </c>
    </row>
    <row r="40" spans="1:11" ht="18.75" customHeight="1">
      <c r="A40" s="13" t="s">
        <v>24</v>
      </c>
      <c r="B40" s="115">
        <v>7864.8509999999997</v>
      </c>
      <c r="C40" s="115">
        <v>8827.7080000000005</v>
      </c>
      <c r="D40" s="115">
        <v>10595.821</v>
      </c>
      <c r="E40" s="136">
        <v>0.12242533266046629</v>
      </c>
      <c r="F40" s="138">
        <v>0.20029128738739424</v>
      </c>
      <c r="G40" s="115">
        <v>1064.9190000000001</v>
      </c>
      <c r="H40" s="115">
        <v>1281.433</v>
      </c>
      <c r="I40" s="115">
        <v>1430.7619999999999</v>
      </c>
      <c r="J40" s="136">
        <v>0.20331499391033486</v>
      </c>
      <c r="K40" s="138">
        <v>0.11653281911734749</v>
      </c>
    </row>
    <row r="41" spans="1:11" ht="18.75" customHeight="1">
      <c r="A41" s="24"/>
      <c r="B41" s="133"/>
      <c r="C41" s="133"/>
      <c r="D41" s="133"/>
      <c r="E41" s="139"/>
      <c r="F41" s="140"/>
      <c r="G41" s="133"/>
      <c r="H41" s="133"/>
      <c r="I41" s="133"/>
      <c r="J41" s="139"/>
      <c r="K41" s="141"/>
    </row>
    <row r="42" spans="1:11" ht="18.75" customHeight="1">
      <c r="A42" s="12" t="s">
        <v>34</v>
      </c>
      <c r="B42" s="133">
        <v>27536.978999999999</v>
      </c>
      <c r="C42" s="133">
        <v>33607.474999999999</v>
      </c>
      <c r="D42" s="133">
        <v>42285.097999999998</v>
      </c>
      <c r="E42" s="134">
        <v>0.22044887349480127</v>
      </c>
      <c r="F42" s="135">
        <v>0.25820514632533387</v>
      </c>
      <c r="G42" s="133">
        <v>37673.445999999996</v>
      </c>
      <c r="H42" s="133">
        <v>45581.766999999993</v>
      </c>
      <c r="I42" s="133">
        <v>61525.120613311999</v>
      </c>
      <c r="J42" s="134">
        <v>0.20991764331832022</v>
      </c>
      <c r="K42" s="135">
        <v>0.34977480388840587</v>
      </c>
    </row>
    <row r="43" spans="1:11">
      <c r="A43" s="13" t="s">
        <v>23</v>
      </c>
      <c r="B43" s="142">
        <v>7883.1670000000004</v>
      </c>
      <c r="C43" s="142">
        <v>9140.4710000000014</v>
      </c>
      <c r="D43" s="142">
        <v>13813.437</v>
      </c>
      <c r="E43" s="143">
        <v>0.15949224467780537</v>
      </c>
      <c r="F43" s="135">
        <v>0.511239081662203</v>
      </c>
      <c r="G43" s="142">
        <v>25562.422999999999</v>
      </c>
      <c r="H43" s="142">
        <v>30465.302</v>
      </c>
      <c r="I43" s="142">
        <v>42418.376613312001</v>
      </c>
      <c r="J43" s="143">
        <v>0.19180024522714459</v>
      </c>
      <c r="K43" s="144">
        <v>0.39235043897848121</v>
      </c>
    </row>
    <row r="44" spans="1:11" ht="15.75" thickBot="1">
      <c r="A44" s="16" t="s">
        <v>24</v>
      </c>
      <c r="B44" s="145">
        <v>19653.812000000002</v>
      </c>
      <c r="C44" s="145">
        <v>24467.004000000001</v>
      </c>
      <c r="D44" s="145">
        <v>28471.661</v>
      </c>
      <c r="E44" s="146">
        <v>0.24489864866927591</v>
      </c>
      <c r="F44" s="147">
        <v>0.16367582234424774</v>
      </c>
      <c r="G44" s="145">
        <v>12111.022999999999</v>
      </c>
      <c r="H44" s="145">
        <v>15116.464999999998</v>
      </c>
      <c r="I44" s="145">
        <v>19106.743999999999</v>
      </c>
      <c r="J44" s="146">
        <v>0.24815756687110571</v>
      </c>
      <c r="K44" s="148">
        <v>0.26396905625753114</v>
      </c>
    </row>
    <row r="45" spans="1:11">
      <c r="A45" s="32"/>
      <c r="B45" s="65"/>
      <c r="C45" s="65"/>
      <c r="D45" s="65"/>
      <c r="E45" s="66"/>
      <c r="F45" s="66"/>
      <c r="G45" s="65"/>
      <c r="H45" s="65"/>
      <c r="I45" s="65"/>
      <c r="J45" s="66"/>
      <c r="K45" s="66"/>
    </row>
    <row r="46" spans="1:11" ht="15.75" thickBot="1">
      <c r="A46" s="33"/>
      <c r="B46" s="18"/>
      <c r="C46" s="76"/>
      <c r="D46" s="76"/>
      <c r="E46" s="77"/>
      <c r="F46" s="149"/>
      <c r="G46" s="150"/>
      <c r="H46" s="151"/>
      <c r="I46" s="151"/>
      <c r="J46" s="25"/>
      <c r="K46" s="25"/>
    </row>
    <row r="47" spans="1:11" ht="16.5" thickBot="1">
      <c r="A47" s="14"/>
      <c r="B47" s="78"/>
      <c r="C47" s="130" t="s">
        <v>72</v>
      </c>
      <c r="D47" s="152" t="s">
        <v>73</v>
      </c>
      <c r="E47" s="152" t="s">
        <v>74</v>
      </c>
      <c r="I47" s="121"/>
    </row>
    <row r="48" spans="1:11">
      <c r="A48" s="15" t="s">
        <v>35</v>
      </c>
      <c r="B48" s="79"/>
      <c r="C48" s="80">
        <v>-10136.466999999997</v>
      </c>
      <c r="D48" s="80">
        <v>-11974.291999999994</v>
      </c>
      <c r="E48" s="81">
        <v>-19240.022613312001</v>
      </c>
      <c r="G48" s="121"/>
      <c r="H48" s="150"/>
    </row>
    <row r="49" spans="1:5">
      <c r="A49" s="13" t="s">
        <v>23</v>
      </c>
      <c r="C49" s="75">
        <v>-17679.255999999998</v>
      </c>
      <c r="D49" s="75">
        <v>-21324.830999999998</v>
      </c>
      <c r="E49" s="91">
        <v>-28604.939613312003</v>
      </c>
    </row>
    <row r="50" spans="1:5">
      <c r="A50" s="13" t="s">
        <v>24</v>
      </c>
      <c r="C50" s="75">
        <v>7542.7890000000025</v>
      </c>
      <c r="D50" s="75">
        <v>9350.5390000000025</v>
      </c>
      <c r="E50" s="91">
        <v>9364.9170000000013</v>
      </c>
    </row>
    <row r="51" spans="1:5">
      <c r="A51" s="13"/>
      <c r="C51" s="75"/>
      <c r="D51" s="75"/>
      <c r="E51" s="91"/>
    </row>
    <row r="52" spans="1:5">
      <c r="A52" s="12" t="s">
        <v>36</v>
      </c>
      <c r="C52" s="82">
        <v>0.73093868291209685</v>
      </c>
      <c r="D52" s="82">
        <v>0.7373008378547502</v>
      </c>
      <c r="E52" s="92">
        <v>0.68728183835288414</v>
      </c>
    </row>
    <row r="53" spans="1:5">
      <c r="A53" s="13" t="s">
        <v>23</v>
      </c>
      <c r="C53" s="82">
        <v>0.30838888003691983</v>
      </c>
      <c r="D53" s="82">
        <v>0.30002889844978398</v>
      </c>
      <c r="E53" s="92">
        <v>0.32564746939572836</v>
      </c>
    </row>
    <row r="54" spans="1:5" ht="15.75" thickBot="1">
      <c r="A54" s="16" t="s">
        <v>24</v>
      </c>
      <c r="B54" s="83"/>
      <c r="C54" s="84">
        <v>1.6228036227823202</v>
      </c>
      <c r="D54" s="84">
        <v>1.6185665100934645</v>
      </c>
      <c r="E54" s="85">
        <v>1.4901367286859553</v>
      </c>
    </row>
    <row r="55" spans="1:5">
      <c r="A55" s="96"/>
    </row>
  </sheetData>
  <mergeCells count="2">
    <mergeCell ref="A9:J9"/>
    <mergeCell ref="A11:K11"/>
  </mergeCells>
  <pageMargins left="0" right="0" top="0" bottom="0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2022-10-13T17:09:33Z</dcterms:modified>
</cp:coreProperties>
</file>